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als" state="visible" r:id="rId4"/>
    <sheet sheetId="2" name="Summary" state="visible" r:id="rId5"/>
    <sheet sheetId="3" name="How to use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E1" authorId="0">
      <text>
        <r>
          <t>The deal stage. The column carries the name of the Kasar field.</t>
        </r>
      </text>
    </comment>
  </commentList>
</comments>
</file>

<file path=xl/sharedStrings.xml><?xml version="1.0" encoding="utf-8"?>
<sst xmlns="http://schemas.openxmlformats.org/spreadsheetml/2006/main" count="83" uniqueCount="69">
  <si>
    <t>Name</t>
  </si>
  <si>
    <t>Company</t>
  </si>
  <si>
    <t>Main contact</t>
  </si>
  <si>
    <t>Amount</t>
  </si>
  <si>
    <t>Pipeline</t>
  </si>
  <si>
    <t>Probability (%)</t>
  </si>
  <si>
    <t>Expected close date</t>
  </si>
  <si>
    <t>Type</t>
  </si>
  <si>
    <t>Source</t>
  </si>
  <si>
    <t>Owner</t>
  </si>
  <si>
    <t>Next step</t>
  </si>
  <si>
    <t>Next step date</t>
  </si>
  <si>
    <t>Notes</t>
  </si>
  <si>
    <t>Brun Workshop, 12 seats</t>
  </si>
  <si>
    <t>Brun Workshop</t>
  </si>
  <si>
    <t>Claire Martin</t>
  </si>
  <si>
    <t>Proposal</t>
  </si>
  <si>
    <t>New business</t>
  </si>
  <si>
    <t>LinkedIn</t>
  </si>
  <si>
    <t>Paul Durand</t>
  </si>
  <si>
    <t>Follow up on the proposal</t>
  </si>
  <si>
    <t>Committee decision on November 20.</t>
  </si>
  <si>
    <t>Northern Advisory, renewal</t>
  </si>
  <si>
    <t>Northern Advisory</t>
  </si>
  <si>
    <t>Hugo Leroy</t>
  </si>
  <si>
    <t>Negotiation</t>
  </si>
  <si>
    <t>Renewal</t>
  </si>
  <si>
    <t>Referral</t>
  </si>
  <si>
    <t>Send the revised contract</t>
  </si>
  <si>
    <t>Wants a discount for an annual commitment.</t>
  </si>
  <si>
    <t>Pelletier House, pilot</t>
  </si>
  <si>
    <t>Pelletier House</t>
  </si>
  <si>
    <t>Ines Garnier</t>
  </si>
  <si>
    <t>Meeting/Demo</t>
  </si>
  <si>
    <t>Sarah Benoit</t>
  </si>
  <si>
    <t>Prepare the demo</t>
  </si>
  <si>
    <t>Three users to start.</t>
  </si>
  <si>
    <t>Lumen Studio, expansion</t>
  </si>
  <si>
    <t>Lumen Studio</t>
  </si>
  <si>
    <t>Thomas Roux</t>
  </si>
  <si>
    <t>Won</t>
  </si>
  <si>
    <t>Upsell</t>
  </si>
  <si>
    <t>Website</t>
  </si>
  <si>
    <t>Signed on September 30.</t>
  </si>
  <si>
    <t>Vidal Logistics</t>
  </si>
  <si>
    <t>Lea Vidal</t>
  </si>
  <si>
    <t>Lost</t>
  </si>
  <si>
    <t>Cold call</t>
  </si>
  <si>
    <t>Staying with their current provider.</t>
  </si>
  <si>
    <t>Pipeline by stage</t>
  </si>
  <si>
    <t>Stage</t>
  </si>
  <si>
    <t>Deals</t>
  </si>
  <si>
    <t>Weighted amount</t>
  </si>
  <si>
    <t>Lead</t>
  </si>
  <si>
    <t>Qualified lead</t>
  </si>
  <si>
    <t>Total</t>
  </si>
  <si>
    <t>Open deals past their expected close date</t>
  </si>
  <si>
    <t>Sales pipeline tracker, Kasar template</t>
  </si>
  <si>
    <t/>
  </si>
  <si>
    <t>One row = one deal. The five rows in the Deals tab are fictional: delete them before you start.</t>
  </si>
  <si>
    <t>The Pipeline column holds the deal stage. It carries that name because it is the name of the field in Kasar.</t>
  </si>
  <si>
    <t>Enter Probability (%) from 0 to 100. The Summary tab turns it into a weighted amount per stage.</t>
  </si>
  <si>
    <t>A won deal turns green, a lost deal grey, an open deal past its expected close date orange.</t>
  </si>
  <si>
    <t>Never delete a lost deal: set it to Lost and write why in Notes.</t>
  </si>
  <si>
    <t>Importing this file into Kasar</t>
  </si>
  <si>
    <t>1. Import your contacts first (the prospect list): the Main contact column finds them by full name.</t>
  </si>
  <si>
    <t>2. Settings &gt; Import, drop this file, pick the Opportunities object. Missing companies are created and linked.</t>
  </si>
  <si>
    <t>3. Each Pipeline value puts the deal at the stage with the same name. An unknown stage is flagged and the deal goes to the default stage.</t>
  </si>
  <si>
    <t>4. Opportunities have no duplicate rule: import this file once, then work in Kasar.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</si>
</sst>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fgColor rgb="FFDDF3E4"/>
          <bgColor rgb="FFDDF3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3" width="22" customWidth="1"/>
    <col min="4" max="4" width="13" style="1" customWidth="1"/>
    <col min="5" max="5" width="22" customWidth="1"/>
    <col min="6" max="6" width="14" style="2" customWidth="1"/>
    <col min="7" max="7" width="16" style="3" customWidth="1"/>
    <col min="8" max="10" width="18" customWidth="1"/>
    <col min="11" max="11" width="24" customWidth="1"/>
    <col min="12" max="12" width="16" style="3" customWidth="1"/>
    <col min="13" max="13" width="40" customWidth="1"/>
  </cols>
  <sheetData>
    <row r="1" ht="22" customHeight="1" spans="1:13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7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7" t="s">
        <v>11</v>
      </c>
      <c r="M1" s="4" t="s">
        <v>12</v>
      </c>
    </row>
    <row r="2" spans="1:13" x14ac:dyDescent="0.25">
      <c r="A2" t="s">
        <v>13</v>
      </c>
      <c r="B2" t="s">
        <v>14</v>
      </c>
      <c r="C2" t="s">
        <v>15</v>
      </c>
      <c r="D2" s="1">
        <v>14160</v>
      </c>
      <c r="E2" t="s">
        <v>16</v>
      </c>
      <c r="F2" s="2">
        <v>50</v>
      </c>
      <c r="G2" s="3">
        <v>46356</v>
      </c>
      <c r="H2" t="s">
        <v>17</v>
      </c>
      <c r="I2" t="s">
        <v>18</v>
      </c>
      <c r="J2" t="s">
        <v>19</v>
      </c>
      <c r="K2" t="s">
        <v>20</v>
      </c>
      <c r="L2" s="3">
        <v>46310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s="1">
        <v>8000</v>
      </c>
      <c r="E3" t="s">
        <v>25</v>
      </c>
      <c r="F3" s="2">
        <v>70</v>
      </c>
      <c r="G3" s="3">
        <v>46371</v>
      </c>
      <c r="H3" t="s">
        <v>26</v>
      </c>
      <c r="I3" t="s">
        <v>27</v>
      </c>
      <c r="J3" t="s">
        <v>19</v>
      </c>
      <c r="K3" t="s">
        <v>28</v>
      </c>
      <c r="L3" s="3">
        <v>46307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s="1">
        <v>4500</v>
      </c>
      <c r="E4" t="s">
        <v>33</v>
      </c>
      <c r="F4" s="2">
        <v>20</v>
      </c>
      <c r="G4" s="3">
        <v>46418</v>
      </c>
      <c r="H4" t="s">
        <v>17</v>
      </c>
      <c r="I4" t="s">
        <v>27</v>
      </c>
      <c r="J4" t="s">
        <v>34</v>
      </c>
      <c r="K4" t="s">
        <v>35</v>
      </c>
      <c r="L4" s="3">
        <v>46316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s="1">
        <v>3200</v>
      </c>
      <c r="E5" t="s">
        <v>40</v>
      </c>
      <c r="F5" s="2">
        <v>100</v>
      </c>
      <c r="G5" s="3">
        <v>46295</v>
      </c>
      <c r="H5" t="s">
        <v>41</v>
      </c>
      <c r="I5" t="s">
        <v>42</v>
      </c>
      <c r="J5" t="s">
        <v>34</v>
      </c>
      <c r="L5" s="3"/>
      <c r="M5" t="s">
        <v>43</v>
      </c>
    </row>
    <row r="6" spans="1:13" x14ac:dyDescent="0.25">
      <c r="A6" t="s">
        <v>44</v>
      </c>
      <c r="B6" t="s">
        <v>44</v>
      </c>
      <c r="C6" t="s">
        <v>45</v>
      </c>
      <c r="D6" s="1">
        <v>22000</v>
      </c>
      <c r="E6" t="s">
        <v>46</v>
      </c>
      <c r="F6" s="2">
        <v>0</v>
      </c>
      <c r="G6" s="3">
        <v>46280</v>
      </c>
      <c r="H6" t="s">
        <v>17</v>
      </c>
      <c r="I6" t="s">
        <v>47</v>
      </c>
      <c r="J6" t="s">
        <v>19</v>
      </c>
      <c r="L6" s="3"/>
      <c r="M6" t="s">
        <v>48</v>
      </c>
    </row>
  </sheetData>
  <autoFilter ref="A1:M1"/>
  <conditionalFormatting sqref="A2:M1000">
    <cfRule type="expression" dxfId="0" priority="1">
      <formula>$E2="Won"</formula>
    </cfRule>
    <cfRule type="expression" dxfId="1" priority="2">
      <formula>$E2="Lost"</formula>
    </cfRule>
    <cfRule type="expression" dxfId="2" priority="3">
      <formula>AND($G2&lt;&gt;"",$G2&lt;=TODAY(),$E2&lt;&gt;"Won",$E2&lt;&gt;"Lost")</formula>
    </cfRule>
  </conditionalFormatting>
  <dataValidations count="3">
    <dataValidation type="list" allowBlank="1" showErrorMessage="1" errorStyle="warning" errorTitle="Value not in the list" error="This value is not in the list. Kasar will offer to create it on import." sqref="E2:E1000">
      <formula1>"Lead,Qualified lead,Meeting/Demo,Proposal,Negotiation,Won,Lost"</formula1>
    </dataValidation>
    <dataValidation type="list" allowBlank="1" showErrorMessage="1" errorStyle="warning" errorTitle="Value not in the list" error="This value is not in the list. Kasar will offer to create it on import." sqref="H2:H1000">
      <formula1>"New business,Upsell,Cross-sell,Renewal,Migration"</formula1>
    </dataValidation>
    <dataValidation type="list" allowBlank="1" showErrorMessage="1" errorStyle="warning" errorTitle="Value not in the list" error="This value is not in the list. Kasar will offer to create it on import." sqref="I2:I1000">
      <formula1>"Website,Referral,LinkedIn,Email,WhatsApp,Cold call,Event,Partner,Advertising,Other"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0" customWidth="1"/>
    <col min="2" max="4" width="18" customWidth="1"/>
  </cols>
  <sheetData>
    <row r="1" spans="1:1" x14ac:dyDescent="0.25">
      <c r="A1" s="8" t="s">
        <v>49</v>
      </c>
    </row>
    <row r="3" spans="1:4" x14ac:dyDescent="0.25">
      <c r="A3" s="9" t="s">
        <v>50</v>
      </c>
      <c r="B3" s="9" t="s">
        <v>51</v>
      </c>
      <c r="C3" s="9" t="s">
        <v>3</v>
      </c>
      <c r="D3" s="9" t="s">
        <v>52</v>
      </c>
    </row>
    <row r="4" spans="1:4" x14ac:dyDescent="0.25">
      <c r="A4" t="s">
        <v>53</v>
      </c>
      <c r="B4">
        <f>COUNTIF('Deals'!$E$2:$E$1000,A4)</f>
      </c>
      <c r="C4" s="1">
        <f>SUMIF('Deals'!$E$2:$E$1000,A4,'Deals'!$D$2:$D$1000)</f>
      </c>
      <c r="D4" s="1">
        <f>SUMPRODUCT(('Deals'!$E$2:$E$1000=A4)*'Deals'!$D$2:$D$1000*'Deals'!$F$2:$F$1000)/100</f>
      </c>
    </row>
    <row r="5" spans="1:4" x14ac:dyDescent="0.25">
      <c r="A5" t="s">
        <v>54</v>
      </c>
      <c r="B5">
        <f>COUNTIF('Deals'!$E$2:$E$1000,A5)</f>
      </c>
      <c r="C5" s="1">
        <f>SUMIF('Deals'!$E$2:$E$1000,A5,'Deals'!$D$2:$D$1000)</f>
      </c>
      <c r="D5" s="1">
        <f>SUMPRODUCT(('Deals'!$E$2:$E$1000=A5)*'Deals'!$D$2:$D$1000*'Deals'!$F$2:$F$1000)/100</f>
      </c>
    </row>
    <row r="6" spans="1:4" x14ac:dyDescent="0.25">
      <c r="A6" t="s">
        <v>33</v>
      </c>
      <c r="B6">
        <f>COUNTIF('Deals'!$E$2:$E$1000,A6)</f>
      </c>
      <c r="C6" s="1">
        <f>SUMIF('Deals'!$E$2:$E$1000,A6,'Deals'!$D$2:$D$1000)</f>
      </c>
      <c r="D6" s="1">
        <f>SUMPRODUCT(('Deals'!$E$2:$E$1000=A6)*'Deals'!$D$2:$D$1000*'Deals'!$F$2:$F$1000)/100</f>
      </c>
    </row>
    <row r="7" spans="1:4" x14ac:dyDescent="0.25">
      <c r="A7" t="s">
        <v>16</v>
      </c>
      <c r="B7">
        <f>COUNTIF('Deals'!$E$2:$E$1000,A7)</f>
      </c>
      <c r="C7" s="1">
        <f>SUMIF('Deals'!$E$2:$E$1000,A7,'Deals'!$D$2:$D$1000)</f>
      </c>
      <c r="D7" s="1">
        <f>SUMPRODUCT(('Deals'!$E$2:$E$1000=A7)*'Deals'!$D$2:$D$1000*'Deals'!$F$2:$F$1000)/100</f>
      </c>
    </row>
    <row r="8" spans="1:4" x14ac:dyDescent="0.25">
      <c r="A8" t="s">
        <v>25</v>
      </c>
      <c r="B8">
        <f>COUNTIF('Deals'!$E$2:$E$1000,A8)</f>
      </c>
      <c r="C8" s="1">
        <f>SUMIF('Deals'!$E$2:$E$1000,A8,'Deals'!$D$2:$D$1000)</f>
      </c>
      <c r="D8" s="1">
        <f>SUMPRODUCT(('Deals'!$E$2:$E$1000=A8)*'Deals'!$D$2:$D$1000*'Deals'!$F$2:$F$1000)/100</f>
      </c>
    </row>
    <row r="9" spans="1:4" x14ac:dyDescent="0.25">
      <c r="A9" t="s">
        <v>40</v>
      </c>
      <c r="B9">
        <f>COUNTIF('Deals'!$E$2:$E$1000,A9)</f>
      </c>
      <c r="C9" s="1">
        <f>SUMIF('Deals'!$E$2:$E$1000,A9,'Deals'!$D$2:$D$1000)</f>
      </c>
      <c r="D9" s="1">
        <f>SUMPRODUCT(('Deals'!$E$2:$E$1000=A9)*'Deals'!$D$2:$D$1000*'Deals'!$F$2:$F$1000)/100</f>
      </c>
    </row>
    <row r="10" spans="1:4" x14ac:dyDescent="0.25">
      <c r="A10" t="s">
        <v>46</v>
      </c>
      <c r="B10">
        <f>COUNTIF('Deals'!$E$2:$E$1000,A10)</f>
      </c>
      <c r="C10" s="1">
        <f>SUMIF('Deals'!$E$2:$E$1000,A10,'Deals'!$D$2:$D$1000)</f>
      </c>
      <c r="D10" s="1">
        <f>SUMPRODUCT(('Deals'!$E$2:$E$1000=A10)*'Deals'!$D$2:$D$1000*'Deals'!$F$2:$F$1000)/100</f>
      </c>
    </row>
    <row r="11" spans="1:4" s="10" customFormat="1" x14ac:dyDescent="0.25">
      <c r="A11" s="10" t="s">
        <v>55</v>
      </c>
      <c r="B11" s="10">
        <f>SUM(B4:B10)</f>
      </c>
      <c r="C11" s="11">
        <f>SUM(C4:C10)</f>
      </c>
      <c r="D11" s="11">
        <f>SUM(D4:D10)</f>
      </c>
    </row>
    <row r="13" spans="1:2" x14ac:dyDescent="0.25">
      <c r="A13" s="10" t="s">
        <v>56</v>
      </c>
      <c r="B13">
        <f>COUNTIFS('Deals'!$G$2:$G$1000,"&lt;="&amp;TODAY(),'Deals'!$E$2:$E$1000,"&lt;&gt;Won",'Deals'!$E$2:$E$1000,"&lt;&gt;Lost")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57</v>
      </c>
    </row>
    <row r="2" spans="1:1" x14ac:dyDescent="0.25">
      <c r="A2" s="13" t="s">
        <v>58</v>
      </c>
    </row>
    <row r="3" spans="1:1" x14ac:dyDescent="0.25">
      <c r="A3" s="14" t="s">
        <v>59</v>
      </c>
    </row>
    <row r="4" spans="1:1" x14ac:dyDescent="0.25">
      <c r="A4" s="13" t="s">
        <v>60</v>
      </c>
    </row>
    <row r="5" spans="1:1" x14ac:dyDescent="0.25">
      <c r="A5" s="13" t="s">
        <v>61</v>
      </c>
    </row>
    <row r="6" spans="1:1" x14ac:dyDescent="0.25">
      <c r="A6" s="13" t="s">
        <v>62</v>
      </c>
    </row>
    <row r="7" spans="1:1" x14ac:dyDescent="0.25">
      <c r="A7" s="13" t="s">
        <v>63</v>
      </c>
    </row>
    <row r="8" spans="1:1" x14ac:dyDescent="0.25">
      <c r="A8" s="13" t="s">
        <v>58</v>
      </c>
    </row>
    <row r="9" spans="1:1" x14ac:dyDescent="0.25">
      <c r="A9" s="14" t="s">
        <v>64</v>
      </c>
    </row>
    <row r="10" spans="1:1" x14ac:dyDescent="0.25">
      <c r="A10" s="13" t="s">
        <v>65</v>
      </c>
    </row>
    <row r="11" spans="1:1" x14ac:dyDescent="0.25">
      <c r="A11" s="13" t="s">
        <v>66</v>
      </c>
    </row>
    <row r="12" spans="1:1" x14ac:dyDescent="0.25">
      <c r="A12" s="13" t="s">
        <v>67</v>
      </c>
    </row>
    <row r="13" spans="1:1" x14ac:dyDescent="0.25">
      <c r="A13" s="13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Deals</vt:lpstr>
      <vt:lpstr>Summary</vt:lpstr>
      <vt:lpstr>How to use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Sales pipeline tracker, Kasar template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