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s" state="visible" r:id="rId4"/>
    <sheet sheetId="2" name="Summary" state="visible" r:id="rId5"/>
    <sheet sheetId="3" name="How to use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1" authorId="0">
      <text>
        <r>
          <t>The fund or its management company. The column carries the name of the Kasar field.</t>
        </r>
      </text>
    </comment>
    <comment ref="E1" authorId="0">
      <text>
        <r>
          <t>The stage of the conversation. These stages make the fundraising pipeline to create in Kasar.</t>
        </r>
      </text>
    </comment>
  </commentList>
</comments>
</file>

<file path=xl/sharedStrings.xml><?xml version="1.0" encoding="utf-8"?>
<sst xmlns="http://schemas.openxmlformats.org/spreadsheetml/2006/main" count="89" uniqueCount="79">
  <si>
    <t>Name</t>
  </si>
  <si>
    <t>Company</t>
  </si>
  <si>
    <t>Main contact (partner)</t>
  </si>
  <si>
    <t>Amount</t>
  </si>
  <si>
    <t>Pipeline</t>
  </si>
  <si>
    <t>Probability (%)</t>
  </si>
  <si>
    <t>Expected close date</t>
  </si>
  <si>
    <t>Source</t>
  </si>
  <si>
    <t>Introduced by</t>
  </si>
  <si>
    <t>Investor category</t>
  </si>
  <si>
    <t>Usual ticket</t>
  </si>
  <si>
    <t>First contact date</t>
  </si>
  <si>
    <t>Next step</t>
  </si>
  <si>
    <t>Next step date</t>
  </si>
  <si>
    <t>Notes</t>
  </si>
  <si>
    <t>Seed 2026, Example Ventures</t>
  </si>
  <si>
    <t>Example Ventures</t>
  </si>
  <si>
    <t>Julie Moreau</t>
  </si>
  <si>
    <t>First meeting</t>
  </si>
  <si>
    <t>Referral</t>
  </si>
  <si>
    <t>Marc Lefevre</t>
  </si>
  <si>
    <t>VC fund</t>
  </si>
  <si>
    <t>€300K to €1.5M</t>
  </si>
  <si>
    <t>Send the updated deck</t>
  </si>
  <si>
    <t>Wants to see six-month retention.</t>
  </si>
  <si>
    <t>Seed 2026, Example Capital</t>
  </si>
  <si>
    <t>Example Capital</t>
  </si>
  <si>
    <t>Karim Benali</t>
  </si>
  <si>
    <t>Due diligence</t>
  </si>
  <si>
    <t>Event</t>
  </si>
  <si>
    <t>€500K to €3M</t>
  </si>
  <si>
    <t>Open the data room</t>
  </si>
  <si>
    <t>Investment committee on November 3.</t>
  </si>
  <si>
    <t>Seed 2026, Example Angels</t>
  </si>
  <si>
    <t>Example Angels</t>
  </si>
  <si>
    <t>Nadia Chevalier</t>
  </si>
  <si>
    <t>To contact</t>
  </si>
  <si>
    <t>LinkedIn</t>
  </si>
  <si>
    <t>Business angel</t>
  </si>
  <si>
    <t>€25K to €150K</t>
  </si>
  <si>
    <t>Ask for an intro</t>
  </si>
  <si>
    <t>Backed two B2B software companies.</t>
  </si>
  <si>
    <t>Seed 2026, Example Partners</t>
  </si>
  <si>
    <t>Example Partners</t>
  </si>
  <si>
    <t>Olivier Fabre</t>
  </si>
  <si>
    <t>Term sheet</t>
  </si>
  <si>
    <t>Family office</t>
  </si>
  <si>
    <t>€200K to €1M</t>
  </si>
  <si>
    <t>Review the term sheet with counsel</t>
  </si>
  <si>
    <t>Offers to co-invest alongside a fund.</t>
  </si>
  <si>
    <t>Seed 2026, Example Seed</t>
  </si>
  <si>
    <t>Example Seed</t>
  </si>
  <si>
    <t>Claire Dumas</t>
  </si>
  <si>
    <t>Passed</t>
  </si>
  <si>
    <t>Email</t>
  </si>
  <si>
    <t>€200K to €800K</t>
  </si>
  <si>
    <t>Too early for their thesis, come back at €1M revenue.</t>
  </si>
  <si>
    <t>Round by stage</t>
  </si>
  <si>
    <t>Stage</t>
  </si>
  <si>
    <t>Investors</t>
  </si>
  <si>
    <t>Hoped-for amount</t>
  </si>
  <si>
    <t>Weighted amount</t>
  </si>
  <si>
    <t>First contact</t>
  </si>
  <si>
    <t>Signed</t>
  </si>
  <si>
    <t>Total</t>
  </si>
  <si>
    <t>Next steps due or overdue</t>
  </si>
  <si>
    <t>Fundraising tracker, Kasar template</t>
  </si>
  <si>
    <t/>
  </si>
  <si>
    <t>One row = one conversation with an investor. The five rows in the Investors tab are fictional: delete them before you start.</t>
  </si>
  <si>
    <t>Company holds the fund name, Main contact (partner) the person who handles your file. These column names are the Kasar field names.</t>
  </si>
  <si>
    <t>The Pipeline column holds the stage. Green: signed. Grey: passed. Orange: the next step is due.</t>
  </si>
  <si>
    <t>Never delete a pass: write down the reason. It is often what gets you back in at the next round.</t>
  </si>
  <si>
    <t>The Summary tab adds up hoped-for amounts by stage and weights them by probability.</t>
  </si>
  <si>
    <t>Dates use the year-month-day format, which no tool can read the wrong way round.</t>
  </si>
  <si>
    <t>Importing this file into Kasar</t>
  </si>
  <si>
    <t>1. First create a pipeline on the Opportunities object (Settings &gt; Data model &gt; Pipelines) with the seven stages from the list, spelled exactly the same.</t>
  </si>
  <si>
    <t>2. The Free plan has one active pipeline: on Free, rename the stages of the existing one; on Pro, add this one next to the sales pipeline.</t>
  </si>
  <si>
    <t>3. Settings &gt; Import, drop the file, pick Opportunities. Each row joins the stage of the same name; missing funds are created as companies.</t>
  </si>
  <si>
    <t>4. The fundraising-only columns (Introduced by, Category, Usual ticket, First contact date) become fields if you choose 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</si>
</sst>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2" width="24" customWidth="1"/>
    <col min="3" max="3" width="26" customWidth="1"/>
    <col min="4" max="4" width="14" style="1" customWidth="1"/>
    <col min="5" max="5" width="20" customWidth="1"/>
    <col min="6" max="6" width="14" style="2" customWidth="1"/>
    <col min="7" max="7" width="16" style="3" customWidth="1"/>
    <col min="8" max="8" width="18" customWidth="1"/>
    <col min="9" max="9" width="20" customWidth="1"/>
    <col min="10" max="11" width="18" customWidth="1"/>
    <col min="12" max="12" width="16" style="3" customWidth="1"/>
    <col min="13" max="13" width="26" customWidth="1"/>
    <col min="14" max="14" width="16" style="3" customWidth="1"/>
    <col min="15" max="15" width="40" customWidth="1"/>
  </cols>
  <sheetData>
    <row r="1" ht="22" customHeight="1" spans="1:15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  <c r="M1" s="4" t="s">
        <v>12</v>
      </c>
      <c r="N1" s="7" t="s">
        <v>13</v>
      </c>
      <c r="O1" s="4" t="s">
        <v>14</v>
      </c>
    </row>
    <row r="2" spans="1:15" x14ac:dyDescent="0.25">
      <c r="A2" t="s">
        <v>15</v>
      </c>
      <c r="B2" t="s">
        <v>16</v>
      </c>
      <c r="C2" t="s">
        <v>17</v>
      </c>
      <c r="D2" s="1">
        <v>500000</v>
      </c>
      <c r="E2" t="s">
        <v>18</v>
      </c>
      <c r="F2" s="2">
        <v>20</v>
      </c>
      <c r="G2" s="3">
        <v>46446</v>
      </c>
      <c r="H2" t="s">
        <v>19</v>
      </c>
      <c r="I2" t="s">
        <v>20</v>
      </c>
      <c r="J2" t="s">
        <v>21</v>
      </c>
      <c r="K2" t="s">
        <v>22</v>
      </c>
      <c r="L2" s="3">
        <v>46294</v>
      </c>
      <c r="M2" t="s">
        <v>23</v>
      </c>
      <c r="N2" s="3">
        <v>46304</v>
      </c>
      <c r="O2" t="s">
        <v>24</v>
      </c>
    </row>
    <row r="3" spans="1:15" x14ac:dyDescent="0.25">
      <c r="A3" t="s">
        <v>25</v>
      </c>
      <c r="B3" t="s">
        <v>26</v>
      </c>
      <c r="C3" t="s">
        <v>27</v>
      </c>
      <c r="D3" s="1">
        <v>750000</v>
      </c>
      <c r="E3" t="s">
        <v>28</v>
      </c>
      <c r="F3" s="2">
        <v>40</v>
      </c>
      <c r="G3" s="3">
        <v>46418</v>
      </c>
      <c r="H3" t="s">
        <v>29</v>
      </c>
      <c r="J3" t="s">
        <v>21</v>
      </c>
      <c r="K3" t="s">
        <v>30</v>
      </c>
      <c r="L3" s="3">
        <v>46277</v>
      </c>
      <c r="M3" t="s">
        <v>31</v>
      </c>
      <c r="N3" s="3">
        <v>46303</v>
      </c>
      <c r="O3" t="s">
        <v>32</v>
      </c>
    </row>
    <row r="4" spans="1:15" x14ac:dyDescent="0.25">
      <c r="A4" t="s">
        <v>33</v>
      </c>
      <c r="B4" t="s">
        <v>34</v>
      </c>
      <c r="C4" t="s">
        <v>35</v>
      </c>
      <c r="D4" s="1">
        <v>100000</v>
      </c>
      <c r="E4" t="s">
        <v>36</v>
      </c>
      <c r="F4" s="2">
        <v>5</v>
      </c>
      <c r="G4" s="3">
        <v>46477</v>
      </c>
      <c r="H4" t="s">
        <v>37</v>
      </c>
      <c r="J4" t="s">
        <v>38</v>
      </c>
      <c r="K4" t="s">
        <v>39</v>
      </c>
      <c r="L4" s="3"/>
      <c r="M4" t="s">
        <v>40</v>
      </c>
      <c r="N4" s="3">
        <v>46310</v>
      </c>
      <c r="O4" t="s">
        <v>41</v>
      </c>
    </row>
    <row r="5" spans="1:15" x14ac:dyDescent="0.25">
      <c r="A5" t="s">
        <v>42</v>
      </c>
      <c r="B5" t="s">
        <v>43</v>
      </c>
      <c r="C5" t="s">
        <v>44</v>
      </c>
      <c r="D5" s="1">
        <v>600000</v>
      </c>
      <c r="E5" t="s">
        <v>45</v>
      </c>
      <c r="F5" s="2">
        <v>70</v>
      </c>
      <c r="G5" s="3">
        <v>46371</v>
      </c>
      <c r="H5" t="s">
        <v>19</v>
      </c>
      <c r="I5" t="s">
        <v>17</v>
      </c>
      <c r="J5" t="s">
        <v>46</v>
      </c>
      <c r="K5" t="s">
        <v>47</v>
      </c>
      <c r="L5" s="3">
        <v>46264</v>
      </c>
      <c r="M5" t="s">
        <v>48</v>
      </c>
      <c r="N5" s="3">
        <v>46305</v>
      </c>
      <c r="O5" t="s">
        <v>49</v>
      </c>
    </row>
    <row r="6" spans="1:15" x14ac:dyDescent="0.25">
      <c r="A6" t="s">
        <v>50</v>
      </c>
      <c r="B6" t="s">
        <v>51</v>
      </c>
      <c r="C6" t="s">
        <v>52</v>
      </c>
      <c r="D6" s="1">
        <v>400000</v>
      </c>
      <c r="E6" t="s">
        <v>53</v>
      </c>
      <c r="F6" s="2">
        <v>0</v>
      </c>
      <c r="G6" s="3">
        <v>46296</v>
      </c>
      <c r="H6" t="s">
        <v>54</v>
      </c>
      <c r="J6" t="s">
        <v>21</v>
      </c>
      <c r="K6" t="s">
        <v>55</v>
      </c>
      <c r="L6" s="3">
        <v>46270</v>
      </c>
      <c r="N6" s="3"/>
      <c r="O6" t="s">
        <v>56</v>
      </c>
    </row>
  </sheetData>
  <autoFilter ref="A1:O1"/>
  <conditionalFormatting sqref="A2:O1000">
    <cfRule type="expression" dxfId="0" priority="1">
      <formula>$E2="Signed"</formula>
    </cfRule>
    <cfRule type="expression" dxfId="1" priority="2">
      <formula>$E2="Passed"</formula>
    </cfRule>
    <cfRule type="expression" dxfId="2" priority="3">
      <formula>AND($N2&lt;&gt;"",$N2&lt;=TODAY(),$E2&lt;&gt;"Signed",$E2&lt;&gt;"Passed")</formula>
    </cfRule>
  </conditionalFormatting>
  <dataValidations count="3">
    <dataValidation type="list" allowBlank="1" showErrorMessage="1" errorStyle="warning" errorTitle="Value not in the list" error="This value is not in the list. Kasar will offer to create it on import." sqref="E2:E1000">
      <formula1>"To contact,First contact,First meeting,Due diligence,Term sheet,Signed,Passed"</formula1>
    </dataValidation>
    <dataValidation type="list" allowBlank="1" showErrorMessage="1" errorStyle="warning" errorTitle="Value not in the list" error="This value is not in the list. Kasar will offer to create it on import." sqref="H2:H1000">
      <formula1>"Website,Referral,LinkedIn,Email,WhatsApp,Cold call,Event,Partner,Advertising,Other"</formula1>
    </dataValidation>
    <dataValidation type="list" allowBlank="1" showErrorMessage="1" errorStyle="warning" errorTitle="Value not in the list" error="This value is not in the list. Kasar will offer to create it on import." sqref="J2:J1000">
      <formula1>"VC fund,Business angel,Family office,Corporate VC,Public fund"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8" t="s">
        <v>57</v>
      </c>
    </row>
    <row r="3" spans="1:4" x14ac:dyDescent="0.25">
      <c r="A3" s="9" t="s">
        <v>58</v>
      </c>
      <c r="B3" s="9" t="s">
        <v>59</v>
      </c>
      <c r="C3" s="9" t="s">
        <v>60</v>
      </c>
      <c r="D3" s="9" t="s">
        <v>61</v>
      </c>
    </row>
    <row r="4" spans="1:4" x14ac:dyDescent="0.25">
      <c r="A4" t="s">
        <v>36</v>
      </c>
      <c r="B4">
        <f>COUNTIF('Investors'!$E$2:$E$1000,A4)</f>
      </c>
      <c r="C4" s="1">
        <f>SUMIF('Investors'!$E$2:$E$1000,A4,'Investors'!$D$2:$D$1000)</f>
      </c>
      <c r="D4" s="1">
        <f>SUMPRODUCT(('Investors'!$E$2:$E$1000=A4)*'Investors'!$D$2:$D$1000*'Investors'!$F$2:$F$1000)/100</f>
      </c>
    </row>
    <row r="5" spans="1:4" x14ac:dyDescent="0.25">
      <c r="A5" t="s">
        <v>62</v>
      </c>
      <c r="B5">
        <f>COUNTIF('Investors'!$E$2:$E$1000,A5)</f>
      </c>
      <c r="C5" s="1">
        <f>SUMIF('Investors'!$E$2:$E$1000,A5,'Investors'!$D$2:$D$1000)</f>
      </c>
      <c r="D5" s="1">
        <f>SUMPRODUCT(('Investors'!$E$2:$E$1000=A5)*'Investors'!$D$2:$D$1000*'Investors'!$F$2:$F$1000)/100</f>
      </c>
    </row>
    <row r="6" spans="1:4" x14ac:dyDescent="0.25">
      <c r="A6" t="s">
        <v>18</v>
      </c>
      <c r="B6">
        <f>COUNTIF('Investors'!$E$2:$E$1000,A6)</f>
      </c>
      <c r="C6" s="1">
        <f>SUMIF('Investors'!$E$2:$E$1000,A6,'Investors'!$D$2:$D$1000)</f>
      </c>
      <c r="D6" s="1">
        <f>SUMPRODUCT(('Investors'!$E$2:$E$1000=A6)*'Investors'!$D$2:$D$1000*'Investors'!$F$2:$F$1000)/100</f>
      </c>
    </row>
    <row r="7" spans="1:4" x14ac:dyDescent="0.25">
      <c r="A7" t="s">
        <v>28</v>
      </c>
      <c r="B7">
        <f>COUNTIF('Investors'!$E$2:$E$1000,A7)</f>
      </c>
      <c r="C7" s="1">
        <f>SUMIF('Investors'!$E$2:$E$1000,A7,'Investors'!$D$2:$D$1000)</f>
      </c>
      <c r="D7" s="1">
        <f>SUMPRODUCT(('Investors'!$E$2:$E$1000=A7)*'Investors'!$D$2:$D$1000*'Investors'!$F$2:$F$1000)/100</f>
      </c>
    </row>
    <row r="8" spans="1:4" x14ac:dyDescent="0.25">
      <c r="A8" t="s">
        <v>45</v>
      </c>
      <c r="B8">
        <f>COUNTIF('Investors'!$E$2:$E$1000,A8)</f>
      </c>
      <c r="C8" s="1">
        <f>SUMIF('Investors'!$E$2:$E$1000,A8,'Investors'!$D$2:$D$1000)</f>
      </c>
      <c r="D8" s="1">
        <f>SUMPRODUCT(('Investors'!$E$2:$E$1000=A8)*'Investors'!$D$2:$D$1000*'Investors'!$F$2:$F$1000)/100</f>
      </c>
    </row>
    <row r="9" spans="1:4" x14ac:dyDescent="0.25">
      <c r="A9" t="s">
        <v>63</v>
      </c>
      <c r="B9">
        <f>COUNTIF('Investors'!$E$2:$E$1000,A9)</f>
      </c>
      <c r="C9" s="1">
        <f>SUMIF('Investors'!$E$2:$E$1000,A9,'Investors'!$D$2:$D$1000)</f>
      </c>
      <c r="D9" s="1">
        <f>SUMPRODUCT(('Investors'!$E$2:$E$1000=A9)*'Investors'!$D$2:$D$1000*'Investors'!$F$2:$F$1000)/100</f>
      </c>
    </row>
    <row r="10" spans="1:4" x14ac:dyDescent="0.25">
      <c r="A10" t="s">
        <v>53</v>
      </c>
      <c r="B10">
        <f>COUNTIF('Investors'!$E$2:$E$1000,A10)</f>
      </c>
      <c r="C10" s="1">
        <f>SUMIF('Investors'!$E$2:$E$1000,A10,'Investors'!$D$2:$D$1000)</f>
      </c>
      <c r="D10" s="1">
        <f>SUMPRODUCT(('Investors'!$E$2:$E$1000=A10)*'Investors'!$D$2:$D$1000*'Investors'!$F$2:$F$1000)/100</f>
      </c>
    </row>
    <row r="11" spans="1:4" s="10" customFormat="1" x14ac:dyDescent="0.25">
      <c r="A11" s="10" t="s">
        <v>64</v>
      </c>
      <c r="B11" s="10">
        <f>SUM(B4:B10)</f>
      </c>
      <c r="C11" s="11">
        <f>SUM(C4:C10)</f>
      </c>
      <c r="D11" s="11">
        <f>SUM(D4:D10)</f>
      </c>
    </row>
    <row r="13" spans="1:2" x14ac:dyDescent="0.25">
      <c r="A13" s="10" t="s">
        <v>65</v>
      </c>
      <c r="B13">
        <f>COUNTIFS('Investors'!$N$2:$N$1000,"&lt;="&amp;TODAY(),'Investors'!$E$2:$E$1000,"&lt;&gt;Signed",'Investors'!$E$2:$E$1000,"&lt;&gt;Passed")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66</v>
      </c>
    </row>
    <row r="2" spans="1:1" x14ac:dyDescent="0.25">
      <c r="A2" s="13" t="s">
        <v>67</v>
      </c>
    </row>
    <row r="3" spans="1:1" x14ac:dyDescent="0.25">
      <c r="A3" s="14" t="s">
        <v>68</v>
      </c>
    </row>
    <row r="4" spans="1:1" x14ac:dyDescent="0.25">
      <c r="A4" s="13" t="s">
        <v>69</v>
      </c>
    </row>
    <row r="5" spans="1:1" x14ac:dyDescent="0.25">
      <c r="A5" s="13" t="s">
        <v>70</v>
      </c>
    </row>
    <row r="6" spans="1:1" x14ac:dyDescent="0.25">
      <c r="A6" s="13" t="s">
        <v>71</v>
      </c>
    </row>
    <row r="7" spans="1:1" x14ac:dyDescent="0.25">
      <c r="A7" s="13" t="s">
        <v>72</v>
      </c>
    </row>
    <row r="8" spans="1:1" x14ac:dyDescent="0.25">
      <c r="A8" s="13" t="s">
        <v>73</v>
      </c>
    </row>
    <row r="9" spans="1:1" x14ac:dyDescent="0.25">
      <c r="A9" s="13" t="s">
        <v>67</v>
      </c>
    </row>
    <row r="10" spans="1:1" x14ac:dyDescent="0.25">
      <c r="A10" s="14" t="s">
        <v>74</v>
      </c>
    </row>
    <row r="11" spans="1:1" x14ac:dyDescent="0.25">
      <c r="A11" s="13" t="s">
        <v>75</v>
      </c>
    </row>
    <row r="12" spans="1:1" x14ac:dyDescent="0.25">
      <c r="A12" s="13" t="s">
        <v>76</v>
      </c>
    </row>
    <row r="13" spans="1:1" x14ac:dyDescent="0.25">
      <c r="A13" s="13" t="s">
        <v>77</v>
      </c>
    </row>
    <row r="14" spans="1:1" x14ac:dyDescent="0.25">
      <c r="A14" s="13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Investors</vt:lpstr>
      <vt:lpstr>Summary</vt:lpstr>
      <vt:lpstr>How to use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Fundraising tracker, Kasar template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