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ntreprises" state="visible" r:id="rId4"/>
    <sheet sheetId="2" name="Contacts" state="visible" r:id="rId5"/>
    <sheet sheetId="3" name="Opportunités" state="visible" r:id="rId6"/>
    <sheet sheetId="4" name="Tableau de bord" state="visible" r:id="rId7"/>
    <sheet sheetId="5" name="Mode d’emploi" state="visible" r:id="rId8"/>
  </sheets>
  <calcPr calcId="171027" fullCalcOnLoad="1"/>
</workbook>
</file>

<file path=xl/comments3.xml><?xml version="1.0" encoding="utf-8"?>
<comments xmlns="http://schemas.openxmlformats.org/spreadsheetml/2006/main">
  <authors>
    <author>Author</author>
  </authors>
  <commentList>
    <comment ref="E1" authorId="0">
      <text>
        <r>
          <t>L’étape de l’affaire. La colonne porte le nom du champ Kasar.</t>
        </r>
      </text>
    </comment>
  </commentList>
</comments>
</file>

<file path=xl/sharedStrings.xml><?xml version="1.0" encoding="utf-8"?>
<sst xmlns="http://schemas.openxmlformats.org/spreadsheetml/2006/main" count="205" uniqueCount="141">
  <si>
    <t>Entreprise</t>
  </si>
  <si>
    <t>Site web</t>
  </si>
  <si>
    <t>Secteur</t>
  </si>
  <si>
    <t>Taille</t>
  </si>
  <si>
    <t>Chiffre d'affaires annuel</t>
  </si>
  <si>
    <t>Statut</t>
  </si>
  <si>
    <t>Source</t>
  </si>
  <si>
    <t>Ville</t>
  </si>
  <si>
    <t>Pays</t>
  </si>
  <si>
    <t>Responsable</t>
  </si>
  <si>
    <t>Notes</t>
  </si>
  <si>
    <t>Atelier Brun</t>
  </si>
  <si>
    <t>example.com</t>
  </si>
  <si>
    <t>Industrie</t>
  </si>
  <si>
    <t>11-50 employés</t>
  </si>
  <si>
    <t>1M - 5M €</t>
  </si>
  <si>
    <t>Prospect</t>
  </si>
  <si>
    <t>LinkedIn</t>
  </si>
  <si>
    <t>Lyon</t>
  </si>
  <si>
    <t>France</t>
  </si>
  <si>
    <t>Paul Durand</t>
  </si>
  <si>
    <t>Atelier de menuiserie, trois commerciaux.</t>
  </si>
  <si>
    <t>Nordique Conseil</t>
  </si>
  <si>
    <t>example.org</t>
  </si>
  <si>
    <t>Conseil</t>
  </si>
  <si>
    <t>1-10 employés</t>
  </si>
  <si>
    <t>500K - 1M €</t>
  </si>
  <si>
    <t>Client</t>
  </si>
  <si>
    <t>Recommandation</t>
  </si>
  <si>
    <t>Lille</t>
  </si>
  <si>
    <t>Client depuis 2025.</t>
  </si>
  <si>
    <t>Maison Pelletier</t>
  </si>
  <si>
    <t>example.net</t>
  </si>
  <si>
    <t>Commerce de détail</t>
  </si>
  <si>
    <t>51-200 employés</t>
  </si>
  <si>
    <t>5M - 10M €</t>
  </si>
  <si>
    <t>Nantes</t>
  </si>
  <si>
    <t>Sarah Benoît</t>
  </si>
  <si>
    <t>Douze boutiques dans l’Ouest.</t>
  </si>
  <si>
    <t>Studio Lumen</t>
  </si>
  <si>
    <t>example.edu</t>
  </si>
  <si>
    <t>Technologie</t>
  </si>
  <si>
    <t>100K - 500K €</t>
  </si>
  <si>
    <t>Bordeaux</t>
  </si>
  <si>
    <t>Studio de production vidéo.</t>
  </si>
  <si>
    <t>Transports Vidal</t>
  </si>
  <si>
    <t>example.co</t>
  </si>
  <si>
    <t>Autre</t>
  </si>
  <si>
    <t>201-500 employés</t>
  </si>
  <si>
    <t>&gt; 10M €</t>
  </si>
  <si>
    <t>Inactif</t>
  </si>
  <si>
    <t>Appel à froid</t>
  </si>
  <si>
    <t>Marseille</t>
  </si>
  <si>
    <t>À rappeler en mars 2027.</t>
  </si>
  <si>
    <t>Prénom</t>
  </si>
  <si>
    <t>Nom</t>
  </si>
  <si>
    <t>Poste</t>
  </si>
  <si>
    <t>Email</t>
  </si>
  <si>
    <t>Téléphone</t>
  </si>
  <si>
    <t>Claire</t>
  </si>
  <si>
    <t>Martin</t>
  </si>
  <si>
    <t>Directrice commerciale</t>
  </si>
  <si>
    <t>claire.martin@example.com</t>
  </si>
  <si>
    <t>06 39 98 00 01</t>
  </si>
  <si>
    <t>Lead</t>
  </si>
  <si>
    <t>Décide avec le gérant.</t>
  </si>
  <si>
    <t>Hugo</t>
  </si>
  <si>
    <t>Leroy</t>
  </si>
  <si>
    <t>Gérant</t>
  </si>
  <si>
    <t>hugo.leroy@example.com</t>
  </si>
  <si>
    <t>06 39 98 00 02</t>
  </si>
  <si>
    <t>Événement</t>
  </si>
  <si>
    <t>Interlocuteur unique.</t>
  </si>
  <si>
    <t>Inès</t>
  </si>
  <si>
    <t>Garnier</t>
  </si>
  <si>
    <t>Responsable achats</t>
  </si>
  <si>
    <t>ines.garnier@example.com</t>
  </si>
  <si>
    <t>01 99 00 00 03</t>
  </si>
  <si>
    <t>Qualifié</t>
  </si>
  <si>
    <t>Préfère être appelée le matin.</t>
  </si>
  <si>
    <t>Thomas</t>
  </si>
  <si>
    <t>Roux</t>
  </si>
  <si>
    <t>Fondateur</t>
  </si>
  <si>
    <t>thomas.roux@example.com</t>
  </si>
  <si>
    <t>06 39 98 00 04</t>
  </si>
  <si>
    <t>Champion</t>
  </si>
  <si>
    <t>Nous recommande volontiers.</t>
  </si>
  <si>
    <t>Léa</t>
  </si>
  <si>
    <t>Vidal</t>
  </si>
  <si>
    <t>Directrice générale</t>
  </si>
  <si>
    <t>lea.vidal@example.com</t>
  </si>
  <si>
    <t>01 99 00 00 05</t>
  </si>
  <si>
    <t>Contrat concurrent jusqu’en mars.</t>
  </si>
  <si>
    <t>Intitulé</t>
  </si>
  <si>
    <t>Contact principal</t>
  </si>
  <si>
    <t>Montant</t>
  </si>
  <si>
    <t>Pipeline</t>
  </si>
  <si>
    <t>Probabilité (%)</t>
  </si>
  <si>
    <t>Date de clôture prévue</t>
  </si>
  <si>
    <t>Type</t>
  </si>
  <si>
    <t>Atelier Brun, 12 licences</t>
  </si>
  <si>
    <t>Claire Martin</t>
  </si>
  <si>
    <t>Proposition</t>
  </si>
  <si>
    <t>Nouvelle affaire</t>
  </si>
  <si>
    <t>Comité le 20 novembre.</t>
  </si>
  <si>
    <t>Nordique Conseil, renouvellement</t>
  </si>
  <si>
    <t>Hugo Leroy</t>
  </si>
  <si>
    <t>Négociation</t>
  </si>
  <si>
    <t>Renouvellement</t>
  </si>
  <si>
    <t>Remise demandée.</t>
  </si>
  <si>
    <t>Maison Pelletier, pilote</t>
  </si>
  <si>
    <t>Inès Garnier</t>
  </si>
  <si>
    <t>Réunion/Démonstration</t>
  </si>
  <si>
    <t>Pilote sur deux boutiques.</t>
  </si>
  <si>
    <t>Studio Lumen, extension</t>
  </si>
  <si>
    <t>Thomas Roux</t>
  </si>
  <si>
    <t>Gagné</t>
  </si>
  <si>
    <t>Montée en gamme</t>
  </si>
  <si>
    <t>Signé.</t>
  </si>
  <si>
    <t>Léa Vidal</t>
  </si>
  <si>
    <t>Perdu</t>
  </si>
  <si>
    <t>Prix.</t>
  </si>
  <si>
    <t>Opportunités par étape</t>
  </si>
  <si>
    <t>Étape</t>
  </si>
  <si>
    <t>Opportunités</t>
  </si>
  <si>
    <t>Montant pondéré</t>
  </si>
  <si>
    <t>Prospect qualifié</t>
  </si>
  <si>
    <t>Total</t>
  </si>
  <si>
    <t>Opportunités ouvertes dont la date de clôture est dépassée</t>
  </si>
  <si>
    <t>CRM Excel, modèle Kasar</t>
  </si>
  <si>
    <t/>
  </si>
  <si>
    <t>Trois onglets de données, reliés par le nom de l’entreprise : Entreprises, Contacts, Opportunités. Les lignes présentes sont fictives : effacez-les avant de commencer.</t>
  </si>
  <si>
    <t>Créez toujours l’entreprise d’abord. Dans Contacts et Opportunités, la colonne Entreprise propose la liste de l’onglet Entreprises.</t>
  </si>
  <si>
    <t>Dans Opportunités, Contact principal reprend le prénom et le nom tels qu’ils sont écrits dans Contacts.</t>
  </si>
  <si>
    <t>La colonne Pipeline porte l’étape de l’opportunité, sous le nom du champ Kasar. Vert : gagnée. Gris : perdue. Orange : ouverte et en retard sur sa date de clôture.</t>
  </si>
  <si>
    <t>Le Tableau de bord se calcule seul à partir de l’onglet Opportunités.</t>
  </si>
  <si>
    <t>Importer ce classeur dans Kasar</t>
  </si>
  <si>
    <t>1. Kasar lit un seul onglet par fichier : celui qui contient le plus de cellules. Enregistrez donc chaque onglet en CSV (Fichier &gt; Enregistrer sous &gt; CSV : Excel n’enregistre que l’onglet actif).</t>
  </si>
  <si>
    <t>2. Paramètres &gt; Import, déposez les trois fichiers ensemble (jusqu’à 10 par passage).</t>
  </si>
  <si>
    <t>3. À l’étape Vérification, mettez Entreprises en premier, puis Contacts, puis Opportunités : ce qui est cité doit exister avant ce qui le cite.</t>
  </si>
  <si>
    <t>4. Les doublons de contacts sont repérés par email, téléphone ou LinkedIn, ceux d’entreprises par nom ou domaine. Les opportunités n’en ont pas : importez-les une seule fois.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</si>
</sst>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5" x14ac:knownFonts="1">
    <font>
      <color theme="1"/>
      <family val="2"/>
      <scheme val="minor"/>
      <sz val="11"/>
      <name val="Calibri"/>
    </font>
    <font>
      <b/>
      <color rgb="FF1E2A4A"/>
    </font>
    <font>
      <b/>
      <color rgb="FF1E2A4A"/>
      <sz val="14"/>
    </font>
    <font>
      <b/>
    </font>
    <font>
      <b/>
      <color rgb="FF1E2A4A"/>
      <sz val="12"/>
    </font>
  </fonts>
  <fills count="3">
    <fill>
      <patternFill patternType="none"/>
    </fill>
    <fill>
      <patternFill patternType="gray125"/>
    </fill>
    <fill>
      <patternFill patternType="solid">
        <fgColor rgb="FFE8EEFC"/>
        <bgColor rgb="FFE8EE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49" fontId="0" fillId="0" borderId="0" xfId="0" applyNumberFormat="1"/>
    <xf numFmtId="49" fontId="1" fillId="2" borderId="0" xfId="0" applyNumberFormat="1" applyFont="1" applyFill="1" applyAlignment="1">
      <alignment vertical="center"/>
    </xf>
    <xf numFmtId="3" fontId="0" fillId="0" borderId="0" xfId="0" applyNumberFormat="1"/>
    <xf numFmtId="1" fontId="0" fillId="0" borderId="0" xfId="0" applyNumberFormat="1"/>
    <xf numFmtId="164" fontId="0" fillId="0" borderId="0" xfId="0" applyNumberFormat="1"/>
    <xf numFmtId="3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2" fillId="0" borderId="0" xfId="0" applyFont="1"/>
    <xf numFmtId="0" fontId="1" fillId="2" borderId="0" xfId="0" applyFont="1" applyFill="1"/>
    <xf numFmtId="0" fontId="3" fillId="0" borderId="0" xfId="0" applyFont="1"/>
    <xf numFmtId="3" fontId="3" fillId="0" borderId="0" xfId="0" applyNumberFormat="1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3">
    <dxf>
      <fill>
        <patternFill patternType="solid">
          <fgColor rgb="FFDDF3E4"/>
          <bgColor rgb="FFDDF3E4"/>
        </patternFill>
      </fill>
    </dxf>
    <dxf>
      <fill>
        <patternFill patternType="solid">
          <fgColor rgb="FFEDEDED"/>
          <bgColor rgb="FFEDEDED"/>
        </patternFill>
      </fill>
    </dxf>
    <dxf>
      <fill>
        <patternFill patternType="solid">
          <fgColor rgb="FFFDE7C8"/>
          <bgColor rgb="FFFDE7C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2" width="24" customWidth="1"/>
    <col min="3" max="5" width="18" customWidth="1"/>
    <col min="6" max="6" width="14" customWidth="1"/>
    <col min="7" max="7" width="18" customWidth="1"/>
    <col min="8" max="8" width="14" customWidth="1"/>
    <col min="9" max="9" width="12" customWidth="1"/>
    <col min="10" max="10" width="18" customWidth="1"/>
    <col min="11" max="11" width="40" customWidth="1"/>
  </cols>
  <sheetData>
    <row r="1" ht="22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19</v>
      </c>
      <c r="J3" t="s">
        <v>20</v>
      </c>
      <c r="K3" t="s">
        <v>30</v>
      </c>
    </row>
    <row r="4" spans="1:11" x14ac:dyDescent="0.25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16</v>
      </c>
      <c r="G4" t="s">
        <v>28</v>
      </c>
      <c r="H4" t="s">
        <v>36</v>
      </c>
      <c r="I4" t="s">
        <v>19</v>
      </c>
      <c r="J4" t="s">
        <v>37</v>
      </c>
      <c r="K4" t="s">
        <v>38</v>
      </c>
    </row>
    <row r="5" spans="1:11" x14ac:dyDescent="0.25">
      <c r="A5" t="s">
        <v>39</v>
      </c>
      <c r="B5" t="s">
        <v>40</v>
      </c>
      <c r="C5" t="s">
        <v>41</v>
      </c>
      <c r="D5" t="s">
        <v>25</v>
      </c>
      <c r="E5" t="s">
        <v>42</v>
      </c>
      <c r="F5" t="s">
        <v>27</v>
      </c>
      <c r="G5" t="s">
        <v>1</v>
      </c>
      <c r="H5" t="s">
        <v>43</v>
      </c>
      <c r="I5" t="s">
        <v>19</v>
      </c>
      <c r="J5" t="s">
        <v>37</v>
      </c>
      <c r="K5" t="s">
        <v>44</v>
      </c>
    </row>
    <row r="6" spans="1:11" x14ac:dyDescent="0.25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19</v>
      </c>
      <c r="J6" t="s">
        <v>20</v>
      </c>
      <c r="K6" t="s">
        <v>53</v>
      </c>
    </row>
  </sheetData>
  <autoFilter ref="A1:K1"/>
  <dataValidations count="5">
    <dataValidation type="list" allowBlank="1" showErrorMessage="1" errorStyle="warning" errorTitle="Valeur hors liste" error="Cette valeur ne figure pas dans la liste. Kasar vous proposera de la créer à l’import." sqref="C2:C1000">
      <formula1>"Technologie,SaaS,Finance,Santé,Commerce de détail,E-commerce,Industrie,Éducation,Conseil,Immobilier,Autre"</formula1>
    </dataValidation>
    <dataValidation type="list" allowBlank="1" showErrorMessage="1" errorStyle="warning" errorTitle="Valeur hors liste" error="Cette valeur ne figure pas dans la liste. Kasar vous proposera de la créer à l’import." sqref="D2:D1000">
      <formula1>"1-10 employés,11-50 employés,51-200 employés,201-500 employés,501-1000 employés,1000+ employés"</formula1>
    </dataValidation>
    <dataValidation type="list" allowBlank="1" showErrorMessage="1" errorStyle="warning" errorTitle="Valeur hors liste" error="Cette valeur ne figure pas dans la liste. Kasar vous proposera de la créer à l’import." sqref="E2:E1000">
      <formula1>"&lt; 100K €,100K - 500K €,500K - 1M €,1M - 5M €,5M - 10M €,&gt; 10M €"</formula1>
    </dataValidation>
    <dataValidation type="list" allowBlank="1" showErrorMessage="1" errorStyle="warning" errorTitle="Valeur hors liste" error="Cette valeur ne figure pas dans la liste. Kasar vous proposera de la créer à l’import." sqref="F2:F1000">
      <formula1>"Actif,Prospect,Client,Partenaire,Inactif"</formula1>
    </dataValidation>
    <dataValidation type="list" allowBlank="1" showErrorMessage="1" errorStyle="warning" errorTitle="Valeur hors liste" error="Cette valeur ne figure pas dans la liste. Kasar vous proposera de la créer à l’import." sqref="G2:G1000">
      <formula1>"Site web,Recommandation,LinkedIn,Email,WhatsApp,Appel à froid,Événement,Partenaire,Publicité,Autre"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4" customWidth="1"/>
    <col min="2" max="2" width="16" customWidth="1"/>
    <col min="3" max="4" width="22" customWidth="1"/>
    <col min="5" max="5" width="30" customWidth="1"/>
    <col min="6" max="6" width="18" style="2" customWidth="1"/>
    <col min="7" max="7" width="34" customWidth="1"/>
    <col min="8" max="8" width="14" customWidth="1"/>
    <col min="9" max="10" width="18" customWidth="1"/>
    <col min="11" max="11" width="40" customWidth="1"/>
  </cols>
  <sheetData>
    <row r="1" ht="22" customHeight="1" spans="1:11" x14ac:dyDescent="0.25">
      <c r="A1" s="1" t="s">
        <v>54</v>
      </c>
      <c r="B1" s="1" t="s">
        <v>55</v>
      </c>
      <c r="C1" s="1" t="s">
        <v>0</v>
      </c>
      <c r="D1" s="1" t="s">
        <v>56</v>
      </c>
      <c r="E1" s="1" t="s">
        <v>57</v>
      </c>
      <c r="F1" s="3" t="s">
        <v>58</v>
      </c>
      <c r="G1" s="1" t="s">
        <v>17</v>
      </c>
      <c r="H1" s="1" t="s">
        <v>5</v>
      </c>
      <c r="I1" s="1" t="s">
        <v>6</v>
      </c>
      <c r="J1" s="1" t="s">
        <v>9</v>
      </c>
      <c r="K1" s="1" t="s">
        <v>10</v>
      </c>
    </row>
    <row r="2" spans="1:11" x14ac:dyDescent="0.25">
      <c r="A2" t="s">
        <v>59</v>
      </c>
      <c r="B2" t="s">
        <v>60</v>
      </c>
      <c r="C2" t="s">
        <v>11</v>
      </c>
      <c r="D2" t="s">
        <v>61</v>
      </c>
      <c r="E2" t="s">
        <v>62</v>
      </c>
      <c r="F2" s="2" t="s">
        <v>63</v>
      </c>
      <c r="H2" t="s">
        <v>64</v>
      </c>
      <c r="I2" t="s">
        <v>17</v>
      </c>
      <c r="J2" t="s">
        <v>20</v>
      </c>
      <c r="K2" t="s">
        <v>65</v>
      </c>
    </row>
    <row r="3" spans="1:11" x14ac:dyDescent="0.25">
      <c r="A3" t="s">
        <v>66</v>
      </c>
      <c r="B3" t="s">
        <v>67</v>
      </c>
      <c r="C3" t="s">
        <v>22</v>
      </c>
      <c r="D3" t="s">
        <v>68</v>
      </c>
      <c r="E3" t="s">
        <v>69</v>
      </c>
      <c r="F3" s="2" t="s">
        <v>70</v>
      </c>
      <c r="H3" t="s">
        <v>27</v>
      </c>
      <c r="I3" t="s">
        <v>71</v>
      </c>
      <c r="J3" t="s">
        <v>20</v>
      </c>
      <c r="K3" t="s">
        <v>72</v>
      </c>
    </row>
    <row r="4" spans="1:11" x14ac:dyDescent="0.25">
      <c r="A4" t="s">
        <v>73</v>
      </c>
      <c r="B4" t="s">
        <v>74</v>
      </c>
      <c r="C4" t="s">
        <v>31</v>
      </c>
      <c r="D4" t="s">
        <v>75</v>
      </c>
      <c r="E4" t="s">
        <v>76</v>
      </c>
      <c r="F4" s="2" t="s">
        <v>77</v>
      </c>
      <c r="H4" t="s">
        <v>78</v>
      </c>
      <c r="I4" t="s">
        <v>28</v>
      </c>
      <c r="J4" t="s">
        <v>37</v>
      </c>
      <c r="K4" t="s">
        <v>79</v>
      </c>
    </row>
    <row r="5" spans="1:11" x14ac:dyDescent="0.25">
      <c r="A5" t="s">
        <v>80</v>
      </c>
      <c r="B5" t="s">
        <v>81</v>
      </c>
      <c r="C5" t="s">
        <v>39</v>
      </c>
      <c r="D5" t="s">
        <v>82</v>
      </c>
      <c r="E5" t="s">
        <v>83</v>
      </c>
      <c r="F5" s="2" t="s">
        <v>84</v>
      </c>
      <c r="H5" t="s">
        <v>85</v>
      </c>
      <c r="I5" t="s">
        <v>1</v>
      </c>
      <c r="J5" t="s">
        <v>37</v>
      </c>
      <c r="K5" t="s">
        <v>86</v>
      </c>
    </row>
    <row r="6" spans="1:11" x14ac:dyDescent="0.25">
      <c r="A6" t="s">
        <v>87</v>
      </c>
      <c r="B6" t="s">
        <v>88</v>
      </c>
      <c r="C6" t="s">
        <v>45</v>
      </c>
      <c r="D6" t="s">
        <v>89</v>
      </c>
      <c r="E6" t="s">
        <v>90</v>
      </c>
      <c r="F6" s="2" t="s">
        <v>91</v>
      </c>
      <c r="H6" t="s">
        <v>50</v>
      </c>
      <c r="I6" t="s">
        <v>51</v>
      </c>
      <c r="J6" t="s">
        <v>20</v>
      </c>
      <c r="K6" t="s">
        <v>92</v>
      </c>
    </row>
  </sheetData>
  <autoFilter ref="A1:K1"/>
  <dataValidations count="3">
    <dataValidation type="list" allowBlank="1" errorStyle="warning" errorTitle="Valeur hors liste" error="Cette valeur ne figure pas dans la liste. Kasar vous proposera de la créer à l’import." sqref="C2:C1000">
      <formula1>'Entreprises'!$A$2:$A$1000</formula1>
    </dataValidation>
    <dataValidation type="list" allowBlank="1" showErrorMessage="1" errorStyle="warning" errorTitle="Valeur hors liste" error="Cette valeur ne figure pas dans la liste. Kasar vous proposera de la créer à l’import." sqref="H2:H1000">
      <formula1>"Lead,Qualifié,Client,Champion,Inactif"</formula1>
    </dataValidation>
    <dataValidation type="list" allowBlank="1" showErrorMessage="1" errorStyle="warning" errorTitle="Valeur hors liste" error="Cette valeur ne figure pas dans la liste. Kasar vous proposera de la créer à l’import." sqref="I2:I1000">
      <formula1>"Site web,Recommandation,LinkedIn,Email,WhatsApp,Appel à froid,Événement,Partenaire,Publicité,Autre"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3" width="22" customWidth="1"/>
    <col min="4" max="4" width="13" style="4" customWidth="1"/>
    <col min="5" max="5" width="22" customWidth="1"/>
    <col min="6" max="6" width="14" style="5" customWidth="1"/>
    <col min="7" max="7" width="16" style="6" customWidth="1"/>
    <col min="8" max="10" width="18" customWidth="1"/>
    <col min="11" max="11" width="40" customWidth="1"/>
  </cols>
  <sheetData>
    <row r="1" ht="22" customHeight="1" spans="1:11" x14ac:dyDescent="0.25">
      <c r="A1" s="1" t="s">
        <v>93</v>
      </c>
      <c r="B1" s="1" t="s">
        <v>0</v>
      </c>
      <c r="C1" s="1" t="s">
        <v>94</v>
      </c>
      <c r="D1" s="7" t="s">
        <v>95</v>
      </c>
      <c r="E1" s="1" t="s">
        <v>96</v>
      </c>
      <c r="F1" s="8" t="s">
        <v>97</v>
      </c>
      <c r="G1" s="9" t="s">
        <v>98</v>
      </c>
      <c r="H1" s="1" t="s">
        <v>99</v>
      </c>
      <c r="I1" s="1" t="s">
        <v>6</v>
      </c>
      <c r="J1" s="1" t="s">
        <v>9</v>
      </c>
      <c r="K1" s="1" t="s">
        <v>10</v>
      </c>
    </row>
    <row r="2" spans="1:11" x14ac:dyDescent="0.25">
      <c r="A2" t="s">
        <v>100</v>
      </c>
      <c r="B2" t="s">
        <v>11</v>
      </c>
      <c r="C2" t="s">
        <v>101</v>
      </c>
      <c r="D2" s="4">
        <v>14160</v>
      </c>
      <c r="E2" t="s">
        <v>102</v>
      </c>
      <c r="F2" s="5">
        <v>50</v>
      </c>
      <c r="G2" s="6">
        <v>46356</v>
      </c>
      <c r="H2" t="s">
        <v>103</v>
      </c>
      <c r="I2" t="s">
        <v>17</v>
      </c>
      <c r="J2" t="s">
        <v>20</v>
      </c>
      <c r="K2" t="s">
        <v>104</v>
      </c>
    </row>
    <row r="3" spans="1:11" x14ac:dyDescent="0.25">
      <c r="A3" t="s">
        <v>105</v>
      </c>
      <c r="B3" t="s">
        <v>22</v>
      </c>
      <c r="C3" t="s">
        <v>106</v>
      </c>
      <c r="D3" s="4">
        <v>8000</v>
      </c>
      <c r="E3" t="s">
        <v>107</v>
      </c>
      <c r="F3" s="5">
        <v>70</v>
      </c>
      <c r="G3" s="6">
        <v>46371</v>
      </c>
      <c r="H3" t="s">
        <v>108</v>
      </c>
      <c r="I3" t="s">
        <v>28</v>
      </c>
      <c r="J3" t="s">
        <v>20</v>
      </c>
      <c r="K3" t="s">
        <v>109</v>
      </c>
    </row>
    <row r="4" spans="1:11" x14ac:dyDescent="0.25">
      <c r="A4" t="s">
        <v>110</v>
      </c>
      <c r="B4" t="s">
        <v>31</v>
      </c>
      <c r="C4" t="s">
        <v>111</v>
      </c>
      <c r="D4" s="4">
        <v>4500</v>
      </c>
      <c r="E4" t="s">
        <v>112</v>
      </c>
      <c r="F4" s="5">
        <v>20</v>
      </c>
      <c r="G4" s="6">
        <v>46418</v>
      </c>
      <c r="H4" t="s">
        <v>103</v>
      </c>
      <c r="I4" t="s">
        <v>28</v>
      </c>
      <c r="J4" t="s">
        <v>37</v>
      </c>
      <c r="K4" t="s">
        <v>113</v>
      </c>
    </row>
    <row r="5" spans="1:11" x14ac:dyDescent="0.25">
      <c r="A5" t="s">
        <v>114</v>
      </c>
      <c r="B5" t="s">
        <v>39</v>
      </c>
      <c r="C5" t="s">
        <v>115</v>
      </c>
      <c r="D5" s="4">
        <v>3200</v>
      </c>
      <c r="E5" t="s">
        <v>116</v>
      </c>
      <c r="F5" s="5">
        <v>100</v>
      </c>
      <c r="G5" s="6">
        <v>46295</v>
      </c>
      <c r="H5" t="s">
        <v>117</v>
      </c>
      <c r="I5" t="s">
        <v>1</v>
      </c>
      <c r="J5" t="s">
        <v>37</v>
      </c>
      <c r="K5" t="s">
        <v>118</v>
      </c>
    </row>
    <row r="6" spans="1:11" x14ac:dyDescent="0.25">
      <c r="A6" t="s">
        <v>45</v>
      </c>
      <c r="B6" t="s">
        <v>45</v>
      </c>
      <c r="C6" t="s">
        <v>119</v>
      </c>
      <c r="D6" s="4">
        <v>22000</v>
      </c>
      <c r="E6" t="s">
        <v>120</v>
      </c>
      <c r="F6" s="5">
        <v>0</v>
      </c>
      <c r="G6" s="6">
        <v>46280</v>
      </c>
      <c r="H6" t="s">
        <v>103</v>
      </c>
      <c r="I6" t="s">
        <v>51</v>
      </c>
      <c r="J6" t="s">
        <v>20</v>
      </c>
      <c r="K6" t="s">
        <v>121</v>
      </c>
    </row>
  </sheetData>
  <autoFilter ref="A1:K1"/>
  <conditionalFormatting sqref="A2:K1000">
    <cfRule type="expression" dxfId="0" priority="1">
      <formula>$E2="Gagné"</formula>
    </cfRule>
    <cfRule type="expression" dxfId="1" priority="2">
      <formula>$E2="Perdu"</formula>
    </cfRule>
    <cfRule type="expression" dxfId="2" priority="3">
      <formula>AND($G2&lt;&gt;"",$G2&lt;=TODAY(),$E2&lt;&gt;"Gagné",$E2&lt;&gt;"Perdu")</formula>
    </cfRule>
  </conditionalFormatting>
  <dataValidations count="4">
    <dataValidation type="list" allowBlank="1" errorStyle="warning" errorTitle="Valeur hors liste" error="Cette valeur ne figure pas dans la liste. Kasar vous proposera de la créer à l’import." sqref="B2:B1000">
      <formula1>'Entreprises'!$A$2:$A$1000</formula1>
    </dataValidation>
    <dataValidation type="list" allowBlank="1" showErrorMessage="1" errorStyle="warning" errorTitle="Valeur hors liste" error="Cette valeur ne figure pas dans la liste. Kasar vous proposera de la créer à l’import." sqref="E2:E1000">
      <formula1>"Lead,Prospect qualifié,Réunion/Démonstration,Proposition,Négociation,Gagné,Perdu"</formula1>
    </dataValidation>
    <dataValidation type="list" allowBlank="1" showErrorMessage="1" errorStyle="warning" errorTitle="Valeur hors liste" error="Cette valeur ne figure pas dans la liste. Kasar vous proposera de la créer à l’import." sqref="H2:H1000">
      <formula1>"Nouvelle affaire,Montée en gamme,Vente croisée,Renouvellement,Migration"</formula1>
    </dataValidation>
    <dataValidation type="list" allowBlank="1" showErrorMessage="1" errorStyle="warning" errorTitle="Valeur hors liste" error="Cette valeur ne figure pas dans la liste. Kasar vous proposera de la créer à l’import." sqref="I2:I1000">
      <formula1>"Site web,Recommandation,LinkedIn,Email,WhatsApp,Appel à froid,Événement,Partenaire,Publicité,Autre"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1" width="30" customWidth="1"/>
    <col min="2" max="4" width="18" customWidth="1"/>
  </cols>
  <sheetData>
    <row r="1" spans="1:1" x14ac:dyDescent="0.25">
      <c r="A1" s="10" t="s">
        <v>122</v>
      </c>
    </row>
    <row r="3" spans="1:4" x14ac:dyDescent="0.25">
      <c r="A3" s="11" t="s">
        <v>123</v>
      </c>
      <c r="B3" s="11" t="s">
        <v>124</v>
      </c>
      <c r="C3" s="11" t="s">
        <v>95</v>
      </c>
      <c r="D3" s="11" t="s">
        <v>125</v>
      </c>
    </row>
    <row r="4" spans="1:4" x14ac:dyDescent="0.25">
      <c r="A4" t="s">
        <v>64</v>
      </c>
      <c r="B4">
        <f>COUNTIF('Opportunités'!$E$2:$E$1000,A4)</f>
      </c>
      <c r="C4" s="4">
        <f>SUMIF('Opportunités'!$E$2:$E$1000,A4,'Opportunités'!$D$2:$D$1000)</f>
      </c>
      <c r="D4" s="4">
        <f>SUMPRODUCT(('Opportunités'!$E$2:$E$1000=A4)*'Opportunités'!$D$2:$D$1000*'Opportunités'!$F$2:$F$1000)/100</f>
      </c>
    </row>
    <row r="5" spans="1:4" x14ac:dyDescent="0.25">
      <c r="A5" t="s">
        <v>126</v>
      </c>
      <c r="B5">
        <f>COUNTIF('Opportunités'!$E$2:$E$1000,A5)</f>
      </c>
      <c r="C5" s="4">
        <f>SUMIF('Opportunités'!$E$2:$E$1000,A5,'Opportunités'!$D$2:$D$1000)</f>
      </c>
      <c r="D5" s="4">
        <f>SUMPRODUCT(('Opportunités'!$E$2:$E$1000=A5)*'Opportunités'!$D$2:$D$1000*'Opportunités'!$F$2:$F$1000)/100</f>
      </c>
    </row>
    <row r="6" spans="1:4" x14ac:dyDescent="0.25">
      <c r="A6" t="s">
        <v>112</v>
      </c>
      <c r="B6">
        <f>COUNTIF('Opportunités'!$E$2:$E$1000,A6)</f>
      </c>
      <c r="C6" s="4">
        <f>SUMIF('Opportunités'!$E$2:$E$1000,A6,'Opportunités'!$D$2:$D$1000)</f>
      </c>
      <c r="D6" s="4">
        <f>SUMPRODUCT(('Opportunités'!$E$2:$E$1000=A6)*'Opportunités'!$D$2:$D$1000*'Opportunités'!$F$2:$F$1000)/100</f>
      </c>
    </row>
    <row r="7" spans="1:4" x14ac:dyDescent="0.25">
      <c r="A7" t="s">
        <v>102</v>
      </c>
      <c r="B7">
        <f>COUNTIF('Opportunités'!$E$2:$E$1000,A7)</f>
      </c>
      <c r="C7" s="4">
        <f>SUMIF('Opportunités'!$E$2:$E$1000,A7,'Opportunités'!$D$2:$D$1000)</f>
      </c>
      <c r="D7" s="4">
        <f>SUMPRODUCT(('Opportunités'!$E$2:$E$1000=A7)*'Opportunités'!$D$2:$D$1000*'Opportunités'!$F$2:$F$1000)/100</f>
      </c>
    </row>
    <row r="8" spans="1:4" x14ac:dyDescent="0.25">
      <c r="A8" t="s">
        <v>107</v>
      </c>
      <c r="B8">
        <f>COUNTIF('Opportunités'!$E$2:$E$1000,A8)</f>
      </c>
      <c r="C8" s="4">
        <f>SUMIF('Opportunités'!$E$2:$E$1000,A8,'Opportunités'!$D$2:$D$1000)</f>
      </c>
      <c r="D8" s="4">
        <f>SUMPRODUCT(('Opportunités'!$E$2:$E$1000=A8)*'Opportunités'!$D$2:$D$1000*'Opportunités'!$F$2:$F$1000)/100</f>
      </c>
    </row>
    <row r="9" spans="1:4" x14ac:dyDescent="0.25">
      <c r="A9" t="s">
        <v>116</v>
      </c>
      <c r="B9">
        <f>COUNTIF('Opportunités'!$E$2:$E$1000,A9)</f>
      </c>
      <c r="C9" s="4">
        <f>SUMIF('Opportunités'!$E$2:$E$1000,A9,'Opportunités'!$D$2:$D$1000)</f>
      </c>
      <c r="D9" s="4">
        <f>SUMPRODUCT(('Opportunités'!$E$2:$E$1000=A9)*'Opportunités'!$D$2:$D$1000*'Opportunités'!$F$2:$F$1000)/100</f>
      </c>
    </row>
    <row r="10" spans="1:4" x14ac:dyDescent="0.25">
      <c r="A10" t="s">
        <v>120</v>
      </c>
      <c r="B10">
        <f>COUNTIF('Opportunités'!$E$2:$E$1000,A10)</f>
      </c>
      <c r="C10" s="4">
        <f>SUMIF('Opportunités'!$E$2:$E$1000,A10,'Opportunités'!$D$2:$D$1000)</f>
      </c>
      <c r="D10" s="4">
        <f>SUMPRODUCT(('Opportunités'!$E$2:$E$1000=A10)*'Opportunités'!$D$2:$D$1000*'Opportunités'!$F$2:$F$1000)/100</f>
      </c>
    </row>
    <row r="11" spans="1:4" s="12" customFormat="1" x14ac:dyDescent="0.25">
      <c r="A11" s="12" t="s">
        <v>127</v>
      </c>
      <c r="B11" s="12">
        <f>SUM(B4:B10)</f>
      </c>
      <c r="C11" s="13">
        <f>SUM(C4:C10)</f>
      </c>
      <c r="D11" s="13">
        <f>SUM(D4:D10)</f>
      </c>
    </row>
    <row r="13" spans="1:2" x14ac:dyDescent="0.25">
      <c r="A13" s="12" t="s">
        <v>128</v>
      </c>
      <c r="B13">
        <f>COUNTIFS('Opportunités'!$G$2:$G$1000,"&lt;="&amp;TODAY(),'Opportunités'!$E$2:$E$1000,"&lt;&gt;Gagné",'Opportunités'!$E$2:$E$1000,"&lt;&gt;Perdu")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10" customWidth="1"/>
  </cols>
  <sheetData>
    <row r="1" spans="1:1" x14ac:dyDescent="0.25">
      <c r="A1" s="14" t="s">
        <v>129</v>
      </c>
    </row>
    <row r="2" spans="1:1" x14ac:dyDescent="0.25">
      <c r="A2" s="15" t="s">
        <v>130</v>
      </c>
    </row>
    <row r="3" spans="1:1" x14ac:dyDescent="0.25">
      <c r="A3" s="16" t="s">
        <v>131</v>
      </c>
    </row>
    <row r="4" spans="1:1" x14ac:dyDescent="0.25">
      <c r="A4" s="15" t="s">
        <v>132</v>
      </c>
    </row>
    <row r="5" spans="1:1" x14ac:dyDescent="0.25">
      <c r="A5" s="15" t="s">
        <v>133</v>
      </c>
    </row>
    <row r="6" spans="1:1" x14ac:dyDescent="0.25">
      <c r="A6" s="15" t="s">
        <v>134</v>
      </c>
    </row>
    <row r="7" spans="1:1" x14ac:dyDescent="0.25">
      <c r="A7" s="15" t="s">
        <v>135</v>
      </c>
    </row>
    <row r="8" spans="1:1" x14ac:dyDescent="0.25">
      <c r="A8" s="15" t="s">
        <v>130</v>
      </c>
    </row>
    <row r="9" spans="1:1" x14ac:dyDescent="0.25">
      <c r="A9" s="16" t="s">
        <v>136</v>
      </c>
    </row>
    <row r="10" spans="1:1" x14ac:dyDescent="0.25">
      <c r="A10" s="15" t="s">
        <v>137</v>
      </c>
    </row>
    <row r="11" spans="1:1" x14ac:dyDescent="0.25">
      <c r="A11" s="15" t="s">
        <v>138</v>
      </c>
    </row>
    <row r="12" spans="1:1" x14ac:dyDescent="0.25">
      <c r="A12" s="15" t="s">
        <v>139</v>
      </c>
    </row>
    <row r="13" spans="1:1" x14ac:dyDescent="0.25">
      <c r="A13" s="15" t="s">
        <v>140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Entreprises</vt:lpstr>
      <vt:lpstr>Contacts</vt:lpstr>
      <vt:lpstr>Opportunités</vt:lpstr>
      <vt:lpstr>Tableau de bord</vt:lpstr>
      <vt:lpstr>Mode d’emploi</vt:lpstr>
    </vt:vector>
  </TitlesOfParts>
  <Company>Kasar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Kasar</dc:creator>
  <dc:title>CRM Excel, modèle Kasar</dc:title>
  <dc:subject/>
  <dc:description/>
  <cp:keywords/>
  <cp:category/>
  <cp:lastModifiedBy>Kasar</cp:lastModifiedBy>
  <dcterms:created xsi:type="dcterms:W3CDTF">2026-10-06T00:00:00Z</dcterms:created>
  <dcterms:modified xsi:type="dcterms:W3CDTF">2026-10-06T00:00:00Z</dcterms:modified>
</cp:coreProperties>
</file>