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nies" state="visible" r:id="rId4"/>
    <sheet sheetId="2" name="Contacts" state="visible" r:id="rId5"/>
    <sheet sheetId="3" name="Deals" state="visible" r:id="rId6"/>
    <sheet sheetId="4" name="Dashboard" state="visible" r:id="rId7"/>
    <sheet sheetId="5" name="How to use" state="visible" r:id="rId8"/>
  </sheets>
  <calcPr calcId="171027" fullCalcOnLoad="1"/>
</workbook>
</file>

<file path=xl/comments3.xml><?xml version="1.0" encoding="utf-8"?>
<comments xmlns="http://schemas.openxmlformats.org/spreadsheetml/2006/main">
  <authors>
    <author>Author</author>
  </authors>
  <commentList>
    <comment ref="E1" authorId="0">
      <text>
        <r>
          <t>The deal stage. The column carries the name of the Kasar field.</t>
        </r>
      </text>
    </comment>
  </commentList>
</comments>
</file>

<file path=xl/sharedStrings.xml><?xml version="1.0" encoding="utf-8"?>
<sst xmlns="http://schemas.openxmlformats.org/spreadsheetml/2006/main" count="206" uniqueCount="141">
  <si>
    <t>Company</t>
  </si>
  <si>
    <t>Website</t>
  </si>
  <si>
    <t>Industry</t>
  </si>
  <si>
    <t>Size</t>
  </si>
  <si>
    <t>Annual revenue</t>
  </si>
  <si>
    <t>Status</t>
  </si>
  <si>
    <t>Source</t>
  </si>
  <si>
    <t>City</t>
  </si>
  <si>
    <t>Country</t>
  </si>
  <si>
    <t>Owner</t>
  </si>
  <si>
    <t>Notes</t>
  </si>
  <si>
    <t>Brun Workshop</t>
  </si>
  <si>
    <t>example.com</t>
  </si>
  <si>
    <t>Manufacturing</t>
  </si>
  <si>
    <t>11-50 employees</t>
  </si>
  <si>
    <t>€1M - €5M</t>
  </si>
  <si>
    <t>Lead</t>
  </si>
  <si>
    <t>LinkedIn</t>
  </si>
  <si>
    <t>London</t>
  </si>
  <si>
    <t>United Kingdom</t>
  </si>
  <si>
    <t>Paul Durand</t>
  </si>
  <si>
    <t>Joinery workshop, three reps.</t>
  </si>
  <si>
    <t>Northern Advisory</t>
  </si>
  <si>
    <t>example.org</t>
  </si>
  <si>
    <t>Consulting</t>
  </si>
  <si>
    <t>1-10 employees</t>
  </si>
  <si>
    <t>€500K - €1M</t>
  </si>
  <si>
    <t>Customer</t>
  </si>
  <si>
    <t>Referral</t>
  </si>
  <si>
    <t>Manchester</t>
  </si>
  <si>
    <t>Customer since 2025.</t>
  </si>
  <si>
    <t>Pelletier House</t>
  </si>
  <si>
    <t>example.net</t>
  </si>
  <si>
    <t>Retail</t>
  </si>
  <si>
    <t>51-200 employees</t>
  </si>
  <si>
    <t>€5M - €10M</t>
  </si>
  <si>
    <t>Bristol</t>
  </si>
  <si>
    <t>Sarah Benoit</t>
  </si>
  <si>
    <t>Twelve stores in the South West.</t>
  </si>
  <si>
    <t>Lumen Studio</t>
  </si>
  <si>
    <t>example.edu</t>
  </si>
  <si>
    <t>Technology</t>
  </si>
  <si>
    <t>€100K - €500K</t>
  </si>
  <si>
    <t>Leeds</t>
  </si>
  <si>
    <t>Video production studio.</t>
  </si>
  <si>
    <t>Vidal Logistics</t>
  </si>
  <si>
    <t>example.co</t>
  </si>
  <si>
    <t>Other</t>
  </si>
  <si>
    <t>201-500 employees</t>
  </si>
  <si>
    <t>&gt; €10M</t>
  </si>
  <si>
    <t>Inactive</t>
  </si>
  <si>
    <t>Cold call</t>
  </si>
  <si>
    <t>Glasgow</t>
  </si>
  <si>
    <t>Call back in March 2027.</t>
  </si>
  <si>
    <t>First name</t>
  </si>
  <si>
    <t>Last name</t>
  </si>
  <si>
    <t>Job title</t>
  </si>
  <si>
    <t>Email</t>
  </si>
  <si>
    <t>Phone</t>
  </si>
  <si>
    <t>Claire</t>
  </si>
  <si>
    <t>Martin</t>
  </si>
  <si>
    <t>Head of sales</t>
  </si>
  <si>
    <t>claire.martin@example.com</t>
  </si>
  <si>
    <t>+44 7700 900101</t>
  </si>
  <si>
    <t>Decides with the owner.</t>
  </si>
  <si>
    <t>Hugo</t>
  </si>
  <si>
    <t>Leroy</t>
  </si>
  <si>
    <t>Managing director</t>
  </si>
  <si>
    <t>hugo.leroy@example.com</t>
  </si>
  <si>
    <t>+44 7700 900102</t>
  </si>
  <si>
    <t>Event</t>
  </si>
  <si>
    <t>Single point of contact.</t>
  </si>
  <si>
    <t>Ines</t>
  </si>
  <si>
    <t>Garnier</t>
  </si>
  <si>
    <t>Procurement lead</t>
  </si>
  <si>
    <t>ines.garnier@example.com</t>
  </si>
  <si>
    <t>+44 7700 900103</t>
  </si>
  <si>
    <t>Qualified</t>
  </si>
  <si>
    <t>Prefers morning calls.</t>
  </si>
  <si>
    <t>Thomas</t>
  </si>
  <si>
    <t>Roux</t>
  </si>
  <si>
    <t>Founder</t>
  </si>
  <si>
    <t>thomas.roux@example.com</t>
  </si>
  <si>
    <t>+44 7700 900104</t>
  </si>
  <si>
    <t>Champion</t>
  </si>
  <si>
    <t>Happy to refer us.</t>
  </si>
  <si>
    <t>Lea</t>
  </si>
  <si>
    <t>Vidal</t>
  </si>
  <si>
    <t>CEO</t>
  </si>
  <si>
    <t>lea.vidal@example.com</t>
  </si>
  <si>
    <t>+44 7700 900105</t>
  </si>
  <si>
    <t>Competitor contract until March.</t>
  </si>
  <si>
    <t>Name</t>
  </si>
  <si>
    <t>Main contact</t>
  </si>
  <si>
    <t>Amount</t>
  </si>
  <si>
    <t>Pipeline</t>
  </si>
  <si>
    <t>Probability (%)</t>
  </si>
  <si>
    <t>Expected close date</t>
  </si>
  <si>
    <t>Type</t>
  </si>
  <si>
    <t>Brun Workshop, 12 seats</t>
  </si>
  <si>
    <t>Claire Martin</t>
  </si>
  <si>
    <t>Proposal</t>
  </si>
  <si>
    <t>New business</t>
  </si>
  <si>
    <t>Committee on November 20.</t>
  </si>
  <si>
    <t>Northern Advisory, renewal</t>
  </si>
  <si>
    <t>Hugo Leroy</t>
  </si>
  <si>
    <t>Negotiation</t>
  </si>
  <si>
    <t>Renewal</t>
  </si>
  <si>
    <t>Discount requested.</t>
  </si>
  <si>
    <t>Pelletier House, pilot</t>
  </si>
  <si>
    <t>Ines Garnier</t>
  </si>
  <si>
    <t>Meeting/Demo</t>
  </si>
  <si>
    <t>Pilot in two stores.</t>
  </si>
  <si>
    <t>Lumen Studio, expansion</t>
  </si>
  <si>
    <t>Thomas Roux</t>
  </si>
  <si>
    <t>Won</t>
  </si>
  <si>
    <t>Upsell</t>
  </si>
  <si>
    <t>Signed.</t>
  </si>
  <si>
    <t>Lea Vidal</t>
  </si>
  <si>
    <t>Lost</t>
  </si>
  <si>
    <t>Price.</t>
  </si>
  <si>
    <t>Deals by stage</t>
  </si>
  <si>
    <t>Stage</t>
  </si>
  <si>
    <t>Deals</t>
  </si>
  <si>
    <t>Weighted amount</t>
  </si>
  <si>
    <t>Qualified lead</t>
  </si>
  <si>
    <t>Total</t>
  </si>
  <si>
    <t>Open deals past their expected close date</t>
  </si>
  <si>
    <t>Excel CRM, Kasar template</t>
  </si>
  <si>
    <t/>
  </si>
  <si>
    <t>Three data tabs, tied together by the company name: Companies, Contacts, Deals. The rows in them are fictional: delete them before you start.</t>
  </si>
  <si>
    <t>Always create the company first. In Contacts and Deals, the Company column offers the list from the Companies tab.</t>
  </si>
  <si>
    <t>In Deals, Main contact repeats the first and last name exactly as written in Contacts.</t>
  </si>
  <si>
    <t>The Pipeline column holds the deal stage, under the name of the Kasar field. Green: won. Grey: lost. Orange: open and past its expected close date.</t>
  </si>
  <si>
    <t>The Dashboard tab calculates itself from the Deals tab.</t>
  </si>
  <si>
    <t>Dates use the year-month-day format, which no tool can read the wrong way round.</t>
  </si>
  <si>
    <t>Importing this workbook into Kasar</t>
  </si>
  <si>
    <t>1. Kasar reads one tab per file: the one with the most cells. Save each tab as CSV (File &gt; Save As &gt; CSV: Excel only saves the active tab).</t>
  </si>
  <si>
    <t>2. Settings &gt; Import, drop the three files together (up to 10 per run).</t>
  </si>
  <si>
    <t>3. At the Review step, put Companies first, then Contacts, then Deals: what is referenced must exist before what references it.</t>
  </si>
  <si>
    <t>4. Contact duplicates are spotted by email, phone or LinkedIn, company duplicates by name or domain. Opportunities have no duplicate rule: import them 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</si>
</sst>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color rgb="FF1E2A4A"/>
    </font>
    <font>
      <b/>
      <color rgb="FF1E2A4A"/>
      <sz val="14"/>
    </font>
    <font>
      <b/>
    </font>
    <font>
      <b/>
      <color rgb="FF1E2A4A"/>
      <sz val="12"/>
    </font>
  </fonts>
  <fills count="3">
    <fill>
      <patternFill patternType="none"/>
    </fill>
    <fill>
      <patternFill patternType="gray125"/>
    </fill>
    <fill>
      <patternFill patternType="solid">
        <fgColor rgb="FFE8EEFC"/>
        <bgColor rgb="FFE8EE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49" fontId="0" fillId="0" borderId="0" xfId="0" applyNumberFormat="1"/>
    <xf numFmtId="49" fontId="1" fillId="2" borderId="0" xfId="0" applyNumberFormat="1" applyFont="1" applyFill="1" applyAlignment="1">
      <alignment vertical="center"/>
    </xf>
    <xf numFmtId="3" fontId="0" fillId="0" borderId="0" xfId="0" applyNumberFormat="1"/>
    <xf numFmtId="1" fontId="0" fillId="0" borderId="0" xfId="0" applyNumberFormat="1"/>
    <xf numFmtId="164" fontId="0" fillId="0" borderId="0" xfId="0" applyNumberFormat="1"/>
    <xf numFmtId="3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fgColor rgb="FFDDF3E4"/>
          <bgColor rgb="FFDDF3E4"/>
        </patternFill>
      </fill>
    </dxf>
    <dxf>
      <fill>
        <patternFill patternType="solid">
          <fgColor rgb="FFEDEDED"/>
          <bgColor rgb="FFEDEDED"/>
        </patternFill>
      </fill>
    </dxf>
    <dxf>
      <fill>
        <patternFill patternType="solid">
          <fgColor rgb="FFFDE7C8"/>
          <bgColor rgb="FFFDE7C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2" width="24" customWidth="1"/>
    <col min="3" max="5" width="18" customWidth="1"/>
    <col min="6" max="6" width="14" customWidth="1"/>
    <col min="7" max="7" width="18" customWidth="1"/>
    <col min="8" max="8" width="14" customWidth="1"/>
    <col min="9" max="9" width="12" customWidth="1"/>
    <col min="10" max="10" width="18" customWidth="1"/>
    <col min="11" max="11" width="40" customWidth="1"/>
  </cols>
  <sheetData>
    <row r="1" ht="22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19</v>
      </c>
      <c r="J3" t="s">
        <v>20</v>
      </c>
      <c r="K3" t="s">
        <v>30</v>
      </c>
    </row>
    <row r="4" spans="1:11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16</v>
      </c>
      <c r="G4" t="s">
        <v>28</v>
      </c>
      <c r="H4" t="s">
        <v>36</v>
      </c>
      <c r="I4" t="s">
        <v>19</v>
      </c>
      <c r="J4" t="s">
        <v>37</v>
      </c>
      <c r="K4" t="s">
        <v>38</v>
      </c>
    </row>
    <row r="5" spans="1:11" x14ac:dyDescent="0.25">
      <c r="A5" t="s">
        <v>39</v>
      </c>
      <c r="B5" t="s">
        <v>40</v>
      </c>
      <c r="C5" t="s">
        <v>41</v>
      </c>
      <c r="D5" t="s">
        <v>25</v>
      </c>
      <c r="E5" t="s">
        <v>42</v>
      </c>
      <c r="F5" t="s">
        <v>27</v>
      </c>
      <c r="G5" t="s">
        <v>1</v>
      </c>
      <c r="H5" t="s">
        <v>43</v>
      </c>
      <c r="I5" t="s">
        <v>19</v>
      </c>
      <c r="J5" t="s">
        <v>37</v>
      </c>
      <c r="K5" t="s">
        <v>44</v>
      </c>
    </row>
    <row r="6" spans="1:11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19</v>
      </c>
      <c r="J6" t="s">
        <v>20</v>
      </c>
      <c r="K6" t="s">
        <v>53</v>
      </c>
    </row>
  </sheetData>
  <autoFilter ref="A1:K1"/>
  <dataValidations count="5">
    <dataValidation type="list" allowBlank="1" showErrorMessage="1" errorStyle="warning" errorTitle="Value not in the list" error="This value is not in the list. Kasar will offer to create it on import." sqref="C2:C1000">
      <formula1>"Technology,SaaS,Finance,Healthcare,Retail,E-commerce,Manufacturing,Education,Consulting,Real estate,Other"</formula1>
    </dataValidation>
    <dataValidation type="list" allowBlank="1" showErrorMessage="1" errorStyle="warning" errorTitle="Value not in the list" error="This value is not in the list. Kasar will offer to create it on import." sqref="D2:D1000">
      <formula1>"1-10 employees,11-50 employees,51-200 employees,201-500 employees,501-1000 employees,1000+ employees"</formula1>
    </dataValidation>
    <dataValidation type="list" allowBlank="1" showErrorMessage="1" errorStyle="warning" errorTitle="Value not in the list" error="This value is not in the list. Kasar will offer to create it on import." sqref="E2:E1000">
      <formula1>"&lt; €100K,€100K - €500K,€500K - €1M,€1M - €5M,€5M - €10M,&gt; €10M"</formula1>
    </dataValidation>
    <dataValidation type="list" allowBlank="1" showErrorMessage="1" errorStyle="warning" errorTitle="Value not in the list" error="This value is not in the list. Kasar will offer to create it on import." sqref="F2:F1000">
      <formula1>"Active,Lead,Customer,Partner,Inactive"</formula1>
    </dataValidation>
    <dataValidation type="list" allowBlank="1" showErrorMessage="1" errorStyle="warning" errorTitle="Value not in the list" error="This value is not in the list. Kasar will offer to create it on import." sqref="G2:G1000">
      <formula1>"Website,Referral,LinkedIn,Email,WhatsApp,Cold call,Event,Partner,Advertising,Other"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4" customWidth="1"/>
    <col min="2" max="2" width="16" customWidth="1"/>
    <col min="3" max="4" width="22" customWidth="1"/>
    <col min="5" max="5" width="30" customWidth="1"/>
    <col min="6" max="6" width="18" style="2" customWidth="1"/>
    <col min="7" max="7" width="34" customWidth="1"/>
    <col min="8" max="8" width="14" customWidth="1"/>
    <col min="9" max="10" width="18" customWidth="1"/>
    <col min="11" max="11" width="40" customWidth="1"/>
  </cols>
  <sheetData>
    <row r="1" ht="22" customHeight="1" spans="1:11" x14ac:dyDescent="0.25">
      <c r="A1" s="1" t="s">
        <v>54</v>
      </c>
      <c r="B1" s="1" t="s">
        <v>55</v>
      </c>
      <c r="C1" s="1" t="s">
        <v>0</v>
      </c>
      <c r="D1" s="1" t="s">
        <v>56</v>
      </c>
      <c r="E1" s="1" t="s">
        <v>57</v>
      </c>
      <c r="F1" s="3" t="s">
        <v>58</v>
      </c>
      <c r="G1" s="1" t="s">
        <v>17</v>
      </c>
      <c r="H1" s="1" t="s">
        <v>5</v>
      </c>
      <c r="I1" s="1" t="s">
        <v>6</v>
      </c>
      <c r="J1" s="1" t="s">
        <v>9</v>
      </c>
      <c r="K1" s="1" t="s">
        <v>10</v>
      </c>
    </row>
    <row r="2" spans="1:11" x14ac:dyDescent="0.25">
      <c r="A2" t="s">
        <v>59</v>
      </c>
      <c r="B2" t="s">
        <v>60</v>
      </c>
      <c r="C2" t="s">
        <v>11</v>
      </c>
      <c r="D2" t="s">
        <v>61</v>
      </c>
      <c r="E2" t="s">
        <v>62</v>
      </c>
      <c r="F2" s="2" t="s">
        <v>63</v>
      </c>
      <c r="H2" t="s">
        <v>16</v>
      </c>
      <c r="I2" t="s">
        <v>17</v>
      </c>
      <c r="J2" t="s">
        <v>20</v>
      </c>
      <c r="K2" t="s">
        <v>64</v>
      </c>
    </row>
    <row r="3" spans="1:11" x14ac:dyDescent="0.25">
      <c r="A3" t="s">
        <v>65</v>
      </c>
      <c r="B3" t="s">
        <v>66</v>
      </c>
      <c r="C3" t="s">
        <v>22</v>
      </c>
      <c r="D3" t="s">
        <v>67</v>
      </c>
      <c r="E3" t="s">
        <v>68</v>
      </c>
      <c r="F3" s="2" t="s">
        <v>69</v>
      </c>
      <c r="H3" t="s">
        <v>27</v>
      </c>
      <c r="I3" t="s">
        <v>70</v>
      </c>
      <c r="J3" t="s">
        <v>20</v>
      </c>
      <c r="K3" t="s">
        <v>71</v>
      </c>
    </row>
    <row r="4" spans="1:11" x14ac:dyDescent="0.25">
      <c r="A4" t="s">
        <v>72</v>
      </c>
      <c r="B4" t="s">
        <v>73</v>
      </c>
      <c r="C4" t="s">
        <v>31</v>
      </c>
      <c r="D4" t="s">
        <v>74</v>
      </c>
      <c r="E4" t="s">
        <v>75</v>
      </c>
      <c r="F4" s="2" t="s">
        <v>76</v>
      </c>
      <c r="H4" t="s">
        <v>77</v>
      </c>
      <c r="I4" t="s">
        <v>28</v>
      </c>
      <c r="J4" t="s">
        <v>37</v>
      </c>
      <c r="K4" t="s">
        <v>78</v>
      </c>
    </row>
    <row r="5" spans="1:11" x14ac:dyDescent="0.25">
      <c r="A5" t="s">
        <v>79</v>
      </c>
      <c r="B5" t="s">
        <v>80</v>
      </c>
      <c r="C5" t="s">
        <v>39</v>
      </c>
      <c r="D5" t="s">
        <v>81</v>
      </c>
      <c r="E5" t="s">
        <v>82</v>
      </c>
      <c r="F5" s="2" t="s">
        <v>83</v>
      </c>
      <c r="H5" t="s">
        <v>84</v>
      </c>
      <c r="I5" t="s">
        <v>1</v>
      </c>
      <c r="J5" t="s">
        <v>37</v>
      </c>
      <c r="K5" t="s">
        <v>85</v>
      </c>
    </row>
    <row r="6" spans="1:11" x14ac:dyDescent="0.25">
      <c r="A6" t="s">
        <v>86</v>
      </c>
      <c r="B6" t="s">
        <v>87</v>
      </c>
      <c r="C6" t="s">
        <v>45</v>
      </c>
      <c r="D6" t="s">
        <v>88</v>
      </c>
      <c r="E6" t="s">
        <v>89</v>
      </c>
      <c r="F6" s="2" t="s">
        <v>90</v>
      </c>
      <c r="H6" t="s">
        <v>50</v>
      </c>
      <c r="I6" t="s">
        <v>51</v>
      </c>
      <c r="J6" t="s">
        <v>20</v>
      </c>
      <c r="K6" t="s">
        <v>91</v>
      </c>
    </row>
  </sheetData>
  <autoFilter ref="A1:K1"/>
  <dataValidations count="3">
    <dataValidation type="list" allowBlank="1" errorStyle="warning" errorTitle="Value not in the list" error="This value is not in the list. Kasar will offer to create it on import." sqref="C2:C1000">
      <formula1>'Companies'!$A$2:$A$1000</formula1>
    </dataValidation>
    <dataValidation type="list" allowBlank="1" showErrorMessage="1" errorStyle="warning" errorTitle="Value not in the list" error="This value is not in the list. Kasar will offer to create it on import." sqref="H2:H1000">
      <formula1>"Lead,Qualified,Customer,Champion,Inactive"</formula1>
    </dataValidation>
    <dataValidation type="list" allowBlank="1" showErrorMessage="1" errorStyle="warning" errorTitle="Value not in the list" error="This value is not in the list. Kasar will offer to create it on import." sqref="I2:I1000">
      <formula1>"Website,Referral,LinkedIn,Email,WhatsApp,Cold call,Event,Partner,Advertising,Other"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3" width="22" customWidth="1"/>
    <col min="4" max="4" width="13" style="4" customWidth="1"/>
    <col min="5" max="5" width="22" customWidth="1"/>
    <col min="6" max="6" width="14" style="5" customWidth="1"/>
    <col min="7" max="7" width="16" style="6" customWidth="1"/>
    <col min="8" max="10" width="18" customWidth="1"/>
    <col min="11" max="11" width="40" customWidth="1"/>
  </cols>
  <sheetData>
    <row r="1" ht="22" customHeight="1" spans="1:11" x14ac:dyDescent="0.25">
      <c r="A1" s="1" t="s">
        <v>92</v>
      </c>
      <c r="B1" s="1" t="s">
        <v>0</v>
      </c>
      <c r="C1" s="1" t="s">
        <v>93</v>
      </c>
      <c r="D1" s="7" t="s">
        <v>94</v>
      </c>
      <c r="E1" s="1" t="s">
        <v>95</v>
      </c>
      <c r="F1" s="8" t="s">
        <v>96</v>
      </c>
      <c r="G1" s="9" t="s">
        <v>97</v>
      </c>
      <c r="H1" s="1" t="s">
        <v>98</v>
      </c>
      <c r="I1" s="1" t="s">
        <v>6</v>
      </c>
      <c r="J1" s="1" t="s">
        <v>9</v>
      </c>
      <c r="K1" s="1" t="s">
        <v>10</v>
      </c>
    </row>
    <row r="2" spans="1:11" x14ac:dyDescent="0.25">
      <c r="A2" t="s">
        <v>99</v>
      </c>
      <c r="B2" t="s">
        <v>11</v>
      </c>
      <c r="C2" t="s">
        <v>100</v>
      </c>
      <c r="D2" s="4">
        <v>14160</v>
      </c>
      <c r="E2" t="s">
        <v>101</v>
      </c>
      <c r="F2" s="5">
        <v>50</v>
      </c>
      <c r="G2" s="6">
        <v>46356</v>
      </c>
      <c r="H2" t="s">
        <v>102</v>
      </c>
      <c r="I2" t="s">
        <v>17</v>
      </c>
      <c r="J2" t="s">
        <v>20</v>
      </c>
      <c r="K2" t="s">
        <v>103</v>
      </c>
    </row>
    <row r="3" spans="1:11" x14ac:dyDescent="0.25">
      <c r="A3" t="s">
        <v>104</v>
      </c>
      <c r="B3" t="s">
        <v>22</v>
      </c>
      <c r="C3" t="s">
        <v>105</v>
      </c>
      <c r="D3" s="4">
        <v>8000</v>
      </c>
      <c r="E3" t="s">
        <v>106</v>
      </c>
      <c r="F3" s="5">
        <v>70</v>
      </c>
      <c r="G3" s="6">
        <v>46371</v>
      </c>
      <c r="H3" t="s">
        <v>107</v>
      </c>
      <c r="I3" t="s">
        <v>28</v>
      </c>
      <c r="J3" t="s">
        <v>20</v>
      </c>
      <c r="K3" t="s">
        <v>108</v>
      </c>
    </row>
    <row r="4" spans="1:11" x14ac:dyDescent="0.25">
      <c r="A4" t="s">
        <v>109</v>
      </c>
      <c r="B4" t="s">
        <v>31</v>
      </c>
      <c r="C4" t="s">
        <v>110</v>
      </c>
      <c r="D4" s="4">
        <v>4500</v>
      </c>
      <c r="E4" t="s">
        <v>111</v>
      </c>
      <c r="F4" s="5">
        <v>20</v>
      </c>
      <c r="G4" s="6">
        <v>46418</v>
      </c>
      <c r="H4" t="s">
        <v>102</v>
      </c>
      <c r="I4" t="s">
        <v>28</v>
      </c>
      <c r="J4" t="s">
        <v>37</v>
      </c>
      <c r="K4" t="s">
        <v>112</v>
      </c>
    </row>
    <row r="5" spans="1:11" x14ac:dyDescent="0.25">
      <c r="A5" t="s">
        <v>113</v>
      </c>
      <c r="B5" t="s">
        <v>39</v>
      </c>
      <c r="C5" t="s">
        <v>114</v>
      </c>
      <c r="D5" s="4">
        <v>3200</v>
      </c>
      <c r="E5" t="s">
        <v>115</v>
      </c>
      <c r="F5" s="5">
        <v>100</v>
      </c>
      <c r="G5" s="6">
        <v>46295</v>
      </c>
      <c r="H5" t="s">
        <v>116</v>
      </c>
      <c r="I5" t="s">
        <v>1</v>
      </c>
      <c r="J5" t="s">
        <v>37</v>
      </c>
      <c r="K5" t="s">
        <v>117</v>
      </c>
    </row>
    <row r="6" spans="1:11" x14ac:dyDescent="0.25">
      <c r="A6" t="s">
        <v>45</v>
      </c>
      <c r="B6" t="s">
        <v>45</v>
      </c>
      <c r="C6" t="s">
        <v>118</v>
      </c>
      <c r="D6" s="4">
        <v>22000</v>
      </c>
      <c r="E6" t="s">
        <v>119</v>
      </c>
      <c r="F6" s="5">
        <v>0</v>
      </c>
      <c r="G6" s="6">
        <v>46280</v>
      </c>
      <c r="H6" t="s">
        <v>102</v>
      </c>
      <c r="I6" t="s">
        <v>51</v>
      </c>
      <c r="J6" t="s">
        <v>20</v>
      </c>
      <c r="K6" t="s">
        <v>120</v>
      </c>
    </row>
  </sheetData>
  <autoFilter ref="A1:K1"/>
  <conditionalFormatting sqref="A2:K1000">
    <cfRule type="expression" dxfId="0" priority="1">
      <formula>$E2="Won"</formula>
    </cfRule>
    <cfRule type="expression" dxfId="1" priority="2">
      <formula>$E2="Lost"</formula>
    </cfRule>
    <cfRule type="expression" dxfId="2" priority="3">
      <formula>AND($G2&lt;&gt;"",$G2&lt;=TODAY(),$E2&lt;&gt;"Won",$E2&lt;&gt;"Lost")</formula>
    </cfRule>
  </conditionalFormatting>
  <dataValidations count="4">
    <dataValidation type="list" allowBlank="1" errorStyle="warning" errorTitle="Value not in the list" error="This value is not in the list. Kasar will offer to create it on import." sqref="B2:B1000">
      <formula1>'Companies'!$A$2:$A$1000</formula1>
    </dataValidation>
    <dataValidation type="list" allowBlank="1" showErrorMessage="1" errorStyle="warning" errorTitle="Value not in the list" error="This value is not in the list. Kasar will offer to create it on import." sqref="E2:E1000">
      <formula1>"Lead,Qualified lead,Meeting/Demo,Proposal,Negotiation,Won,Lost"</formula1>
    </dataValidation>
    <dataValidation type="list" allowBlank="1" showErrorMessage="1" errorStyle="warning" errorTitle="Value not in the list" error="This value is not in the list. Kasar will offer to create it on import." sqref="H2:H1000">
      <formula1>"New business,Upsell,Cross-sell,Renewal,Migration"</formula1>
    </dataValidation>
    <dataValidation type="list" allowBlank="1" showErrorMessage="1" errorStyle="warning" errorTitle="Value not in the list" error="This value is not in the list. Kasar will offer to create it on import." sqref="I2:I1000">
      <formula1>"Website,Referral,LinkedIn,Email,WhatsApp,Cold call,Event,Partner,Advertising,Other"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30" customWidth="1"/>
    <col min="2" max="4" width="18" customWidth="1"/>
  </cols>
  <sheetData>
    <row r="1" spans="1:1" x14ac:dyDescent="0.25">
      <c r="A1" s="10" t="s">
        <v>121</v>
      </c>
    </row>
    <row r="3" spans="1:4" x14ac:dyDescent="0.25">
      <c r="A3" s="11" t="s">
        <v>122</v>
      </c>
      <c r="B3" s="11" t="s">
        <v>123</v>
      </c>
      <c r="C3" s="11" t="s">
        <v>94</v>
      </c>
      <c r="D3" s="11" t="s">
        <v>124</v>
      </c>
    </row>
    <row r="4" spans="1:4" x14ac:dyDescent="0.25">
      <c r="A4" t="s">
        <v>16</v>
      </c>
      <c r="B4">
        <f>COUNTIF('Deals'!$E$2:$E$1000,A4)</f>
      </c>
      <c r="C4" s="4">
        <f>SUMIF('Deals'!$E$2:$E$1000,A4,'Deals'!$D$2:$D$1000)</f>
      </c>
      <c r="D4" s="4">
        <f>SUMPRODUCT(('Deals'!$E$2:$E$1000=A4)*'Deals'!$D$2:$D$1000*'Deals'!$F$2:$F$1000)/100</f>
      </c>
    </row>
    <row r="5" spans="1:4" x14ac:dyDescent="0.25">
      <c r="A5" t="s">
        <v>125</v>
      </c>
      <c r="B5">
        <f>COUNTIF('Deals'!$E$2:$E$1000,A5)</f>
      </c>
      <c r="C5" s="4">
        <f>SUMIF('Deals'!$E$2:$E$1000,A5,'Deals'!$D$2:$D$1000)</f>
      </c>
      <c r="D5" s="4">
        <f>SUMPRODUCT(('Deals'!$E$2:$E$1000=A5)*'Deals'!$D$2:$D$1000*'Deals'!$F$2:$F$1000)/100</f>
      </c>
    </row>
    <row r="6" spans="1:4" x14ac:dyDescent="0.25">
      <c r="A6" t="s">
        <v>111</v>
      </c>
      <c r="B6">
        <f>COUNTIF('Deals'!$E$2:$E$1000,A6)</f>
      </c>
      <c r="C6" s="4">
        <f>SUMIF('Deals'!$E$2:$E$1000,A6,'Deals'!$D$2:$D$1000)</f>
      </c>
      <c r="D6" s="4">
        <f>SUMPRODUCT(('Deals'!$E$2:$E$1000=A6)*'Deals'!$D$2:$D$1000*'Deals'!$F$2:$F$1000)/100</f>
      </c>
    </row>
    <row r="7" spans="1:4" x14ac:dyDescent="0.25">
      <c r="A7" t="s">
        <v>101</v>
      </c>
      <c r="B7">
        <f>COUNTIF('Deals'!$E$2:$E$1000,A7)</f>
      </c>
      <c r="C7" s="4">
        <f>SUMIF('Deals'!$E$2:$E$1000,A7,'Deals'!$D$2:$D$1000)</f>
      </c>
      <c r="D7" s="4">
        <f>SUMPRODUCT(('Deals'!$E$2:$E$1000=A7)*'Deals'!$D$2:$D$1000*'Deals'!$F$2:$F$1000)/100</f>
      </c>
    </row>
    <row r="8" spans="1:4" x14ac:dyDescent="0.25">
      <c r="A8" t="s">
        <v>106</v>
      </c>
      <c r="B8">
        <f>COUNTIF('Deals'!$E$2:$E$1000,A8)</f>
      </c>
      <c r="C8" s="4">
        <f>SUMIF('Deals'!$E$2:$E$1000,A8,'Deals'!$D$2:$D$1000)</f>
      </c>
      <c r="D8" s="4">
        <f>SUMPRODUCT(('Deals'!$E$2:$E$1000=A8)*'Deals'!$D$2:$D$1000*'Deals'!$F$2:$F$1000)/100</f>
      </c>
    </row>
    <row r="9" spans="1:4" x14ac:dyDescent="0.25">
      <c r="A9" t="s">
        <v>115</v>
      </c>
      <c r="B9">
        <f>COUNTIF('Deals'!$E$2:$E$1000,A9)</f>
      </c>
      <c r="C9" s="4">
        <f>SUMIF('Deals'!$E$2:$E$1000,A9,'Deals'!$D$2:$D$1000)</f>
      </c>
      <c r="D9" s="4">
        <f>SUMPRODUCT(('Deals'!$E$2:$E$1000=A9)*'Deals'!$D$2:$D$1000*'Deals'!$F$2:$F$1000)/100</f>
      </c>
    </row>
    <row r="10" spans="1:4" x14ac:dyDescent="0.25">
      <c r="A10" t="s">
        <v>119</v>
      </c>
      <c r="B10">
        <f>COUNTIF('Deals'!$E$2:$E$1000,A10)</f>
      </c>
      <c r="C10" s="4">
        <f>SUMIF('Deals'!$E$2:$E$1000,A10,'Deals'!$D$2:$D$1000)</f>
      </c>
      <c r="D10" s="4">
        <f>SUMPRODUCT(('Deals'!$E$2:$E$1000=A10)*'Deals'!$D$2:$D$1000*'Deals'!$F$2:$F$1000)/100</f>
      </c>
    </row>
    <row r="11" spans="1:4" s="12" customFormat="1" x14ac:dyDescent="0.25">
      <c r="A11" s="12" t="s">
        <v>126</v>
      </c>
      <c r="B11" s="12">
        <f>SUM(B4:B10)</f>
      </c>
      <c r="C11" s="13">
        <f>SUM(C4:C10)</f>
      </c>
      <c r="D11" s="13">
        <f>SUM(D4:D10)</f>
      </c>
    </row>
    <row r="13" spans="1:2" x14ac:dyDescent="0.25">
      <c r="A13" s="12" t="s">
        <v>127</v>
      </c>
      <c r="B13">
        <f>COUNTIFS('Deals'!$G$2:$G$1000,"&lt;="&amp;TODAY(),'Deals'!$E$2:$E$1000,"&lt;&gt;Won",'Deals'!$E$2:$E$1000,"&lt;&gt;Lost")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14" t="s">
        <v>128</v>
      </c>
    </row>
    <row r="2" spans="1:1" x14ac:dyDescent="0.25">
      <c r="A2" s="15" t="s">
        <v>129</v>
      </c>
    </row>
    <row r="3" spans="1:1" x14ac:dyDescent="0.25">
      <c r="A3" s="16" t="s">
        <v>130</v>
      </c>
    </row>
    <row r="4" spans="1:1" x14ac:dyDescent="0.25">
      <c r="A4" s="15" t="s">
        <v>131</v>
      </c>
    </row>
    <row r="5" spans="1:1" x14ac:dyDescent="0.25">
      <c r="A5" s="15" t="s">
        <v>132</v>
      </c>
    </row>
    <row r="6" spans="1:1" x14ac:dyDescent="0.25">
      <c r="A6" s="15" t="s">
        <v>133</v>
      </c>
    </row>
    <row r="7" spans="1:1" x14ac:dyDescent="0.25">
      <c r="A7" s="15" t="s">
        <v>134</v>
      </c>
    </row>
    <row r="8" spans="1:1" x14ac:dyDescent="0.25">
      <c r="A8" s="15" t="s">
        <v>135</v>
      </c>
    </row>
    <row r="9" spans="1:1" x14ac:dyDescent="0.25">
      <c r="A9" s="15" t="s">
        <v>129</v>
      </c>
    </row>
    <row r="10" spans="1:1" x14ac:dyDescent="0.25">
      <c r="A10" s="16" t="s">
        <v>136</v>
      </c>
    </row>
    <row r="11" spans="1:1" x14ac:dyDescent="0.25">
      <c r="A11" s="15" t="s">
        <v>137</v>
      </c>
    </row>
    <row r="12" spans="1:1" x14ac:dyDescent="0.25">
      <c r="A12" s="15" t="s">
        <v>138</v>
      </c>
    </row>
    <row r="13" spans="1:1" x14ac:dyDescent="0.25">
      <c r="A13" s="15" t="s">
        <v>139</v>
      </c>
    </row>
    <row r="14" spans="1:1" x14ac:dyDescent="0.25">
      <c r="A14" s="15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Companies</vt:lpstr>
      <vt:lpstr>Contacts</vt:lpstr>
      <vt:lpstr>Deals</vt:lpstr>
      <vt:lpstr>Dashboard</vt:lpstr>
      <vt:lpstr>How to use</vt:lpstr>
    </vt:vector>
  </TitlesOfParts>
  <Company>Kasar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Kasar</dc:creator>
  <dc:title>Excel CRM, Kasar template</dc:title>
  <dc:subject/>
  <dc:description/>
  <cp:keywords/>
  <cp:category/>
  <cp:lastModifiedBy>Kasar</cp:lastModifiedBy>
  <dcterms:created xsi:type="dcterms:W3CDTF">2026-10-06T00:00:00Z</dcterms:created>
  <dcterms:modified xsi:type="dcterms:W3CDTF">2026-10-06T00:00:00Z</dcterms:modified>
</cp:coreProperties>
</file>